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trofit 2025\"/>
    </mc:Choice>
  </mc:AlternateContent>
  <bookViews>
    <workbookView xWindow="0" yWindow="0" windowWidth="28800" windowHeight="12300"/>
  </bookViews>
  <sheets>
    <sheet name="Plan_Orç" sheetId="1" r:id="rId1"/>
    <sheet name="Fisico Financ" sheetId="3" r:id="rId2"/>
  </sheets>
  <definedNames>
    <definedName name="_xlnm._FilterDatabase" localSheetId="0" hidden="1">Plan_Orç!$A$7:$J$29</definedName>
    <definedName name="_xlnm.Print_Area" localSheetId="1">'Fisico Financ'!$A$2:$G$13</definedName>
    <definedName name="_xlnm.Print_Area" localSheetId="0">Plan_Orç!$A$1:$K$50</definedName>
  </definedNames>
  <calcPr calcId="162913"/>
  <fileRecoveryPr autoRecover="0"/>
</workbook>
</file>

<file path=xl/calcChain.xml><?xml version="1.0" encoding="utf-8"?>
<calcChain xmlns="http://schemas.openxmlformats.org/spreadsheetml/2006/main">
  <c r="G10" i="3" l="1"/>
  <c r="G11" i="3"/>
  <c r="G9" i="3"/>
  <c r="E13" i="3"/>
  <c r="K10" i="1" l="1"/>
  <c r="G14" i="1"/>
  <c r="I24" i="1"/>
  <c r="H24" i="1"/>
  <c r="G13" i="3" l="1"/>
  <c r="J24" i="1"/>
  <c r="I28" i="1" l="1"/>
  <c r="H28" i="1"/>
  <c r="G28" i="1"/>
  <c r="I21" i="1"/>
  <c r="H21" i="1"/>
  <c r="G21" i="1"/>
  <c r="G19" i="1"/>
  <c r="J21" i="1" l="1"/>
  <c r="J28" i="1"/>
  <c r="I26" i="1" l="1"/>
  <c r="H26" i="1"/>
  <c r="G26" i="1"/>
  <c r="J26" i="1" l="1"/>
  <c r="I22" i="1" l="1"/>
  <c r="H22" i="1"/>
  <c r="G24" i="1"/>
  <c r="I23" i="1"/>
  <c r="H23" i="1"/>
  <c r="G23" i="1"/>
  <c r="I19" i="1"/>
  <c r="H19" i="1"/>
  <c r="I16" i="1"/>
  <c r="H16" i="1"/>
  <c r="G16" i="1"/>
  <c r="I17" i="1"/>
  <c r="H17" i="1"/>
  <c r="G17" i="1"/>
  <c r="J17" i="1" l="1"/>
  <c r="J19" i="1"/>
  <c r="J23" i="1"/>
  <c r="J16" i="1"/>
  <c r="I20" i="1" l="1"/>
  <c r="H20" i="1"/>
  <c r="G20" i="1"/>
  <c r="I27" i="1"/>
  <c r="H27" i="1"/>
  <c r="G27" i="1"/>
  <c r="G22" i="1"/>
  <c r="I15" i="1"/>
  <c r="H15" i="1"/>
  <c r="G15" i="1"/>
  <c r="I14" i="1"/>
  <c r="H14" i="1"/>
  <c r="J20" i="1" l="1"/>
  <c r="J27" i="1"/>
  <c r="J15" i="1"/>
  <c r="J22" i="1"/>
  <c r="J14" i="1"/>
  <c r="J18" i="1" l="1"/>
  <c r="J13" i="1"/>
  <c r="K13" i="1" s="1"/>
  <c r="J25" i="1"/>
  <c r="K25" i="1" l="1"/>
  <c r="K18" i="1"/>
  <c r="C13" i="3" l="1"/>
</calcChain>
</file>

<file path=xl/sharedStrings.xml><?xml version="1.0" encoding="utf-8"?>
<sst xmlns="http://schemas.openxmlformats.org/spreadsheetml/2006/main" count="89" uniqueCount="74">
  <si>
    <t>UNITARIO</t>
  </si>
  <si>
    <t>TOTAL</t>
  </si>
  <si>
    <t>Valor sem BDI</t>
  </si>
  <si>
    <t>Especificação do Serviço</t>
  </si>
  <si>
    <t>Unid.</t>
  </si>
  <si>
    <t>Quant.</t>
  </si>
  <si>
    <t>PU Total</t>
  </si>
  <si>
    <t>PT Total</t>
  </si>
  <si>
    <t>Base de preços:</t>
  </si>
  <si>
    <t>Código</t>
  </si>
  <si>
    <t>BDI</t>
  </si>
  <si>
    <t>Obra:</t>
  </si>
  <si>
    <t>Local:</t>
  </si>
  <si>
    <t>CÓD</t>
  </si>
  <si>
    <t>DESCRIÇÃO</t>
  </si>
  <si>
    <t>TOTAL (R$)</t>
  </si>
  <si>
    <t>Total</t>
  </si>
  <si>
    <t>CRONOGRAMA FISICO FINANCEIRO</t>
  </si>
  <si>
    <t>30 DIAS</t>
  </si>
  <si>
    <t>60 DIAS</t>
  </si>
  <si>
    <t>ORÇAMENTO SINTETICO ANALITICO</t>
  </si>
  <si>
    <t>IEE - INSTITUTO DE ENERGIA E AMBIENTE - USP</t>
  </si>
  <si>
    <t>Orçamento:</t>
  </si>
  <si>
    <t>04.01U</t>
  </si>
  <si>
    <t>04.02U</t>
  </si>
  <si>
    <t>04.03U</t>
  </si>
  <si>
    <t>Valor com BDI (29,8%)</t>
  </si>
  <si>
    <t>ELÉTRICA</t>
  </si>
  <si>
    <t>CABO</t>
  </si>
  <si>
    <t xml:space="preserve">39.29.111 CPOS/CDHU </t>
  </si>
  <si>
    <t>Cabo de cobre flexível de 2,5 mm², isolamento 750 V - isolação LSHF/A 70°C - baixa emissão de fumaça e gases (AZUL - NEUTRO)</t>
  </si>
  <si>
    <t>Cabo de cobre flexível de 2,5 mm², isolamento 750 V - isolação LSHF/A 70°C - baixa emissão de fumaça e gases ( VERDE - TERRA)</t>
  </si>
  <si>
    <t>Cabo de cobre flexível de 2,5 mm², isolamento 750 V - isolação LSHF/A 70°C - baixa emissão de fumaça e gases</t>
  </si>
  <si>
    <t>Cabo de cobre flexível de 3 x 2,5 mm², isolamento 500 V - isolação PP 70°C</t>
  </si>
  <si>
    <t xml:space="preserve">39.24.152 CPOS/CDHU </t>
  </si>
  <si>
    <t>M</t>
  </si>
  <si>
    <t>INFRAESTRUTURA ELÉTRICA</t>
  </si>
  <si>
    <t xml:space="preserve">Interruptor com 1 tecla paralelo e placa </t>
  </si>
  <si>
    <t>Duto tec</t>
  </si>
  <si>
    <t xml:space="preserve">P.04.000.04 PROP </t>
  </si>
  <si>
    <t xml:space="preserve">40.05.080  CPOS/CDHU </t>
  </si>
  <si>
    <t>Interruptor com 1 tecla simples e placa</t>
  </si>
  <si>
    <t xml:space="preserve"> 40.05.020 CPOS/CDHU </t>
  </si>
  <si>
    <t>Remoção de interruptores, tomadas, botão de campainha ou cigarra</t>
  </si>
  <si>
    <t xml:space="preserve"> 04.19.120 CPOS/CDHU </t>
  </si>
  <si>
    <t>Caixa de derivação ou passagem, para cruzamento de duto, medindo 4 x 25 x 70 mm, sem cruzadora</t>
  </si>
  <si>
    <t xml:space="preserve">38.10.024 CPOS/CDHU </t>
  </si>
  <si>
    <t>CURVA 90 GRAUS (Duto tec)</t>
  </si>
  <si>
    <t>P.04.001.08 PROP</t>
  </si>
  <si>
    <t>CJ</t>
  </si>
  <si>
    <t>UN</t>
  </si>
  <si>
    <t>ILUMINAÇÃO</t>
  </si>
  <si>
    <t>Lâmpada LED tubular T8 com base G13, de 1850 até 2000 Im - 18 a 20 W</t>
  </si>
  <si>
    <t>REMOÇÃO DE LUMINÁRIAS, DE FORMA MANUAL, SEM REAPROVEITAMENTO. AF_09/2023</t>
  </si>
  <si>
    <t>Plugue com 2P+T de 10A, 250V (Macho e Fêmea)</t>
  </si>
  <si>
    <t>São Paulo, 14 de Fevereiro de 2025</t>
  </si>
  <si>
    <t>Fevereiro 2025 - Cotações de Mercado CPOS / SINAP - São Paulo (L.S. = 97,78% e BDI = 29,8%)</t>
  </si>
  <si>
    <t xml:space="preserve">Total Geral (BDI - 29,8%) </t>
  </si>
  <si>
    <t>ILUMINAÇÃO - PREDIO F</t>
  </si>
  <si>
    <t>M.O/ MT</t>
  </si>
  <si>
    <t>M.O / M.T</t>
  </si>
  <si>
    <t xml:space="preserve">                                      CNPJ: 49.830.368/0001-76</t>
  </si>
  <si>
    <t xml:space="preserve">                                      Contato: (11)93228-9736 (Claro), E-mail: oliveira.e.projeto@gmail.com</t>
  </si>
  <si>
    <t xml:space="preserve">ILUMINAÇÃO </t>
  </si>
  <si>
    <t>INFRAESTRUTURA ELETRICA</t>
  </si>
  <si>
    <t>ELETRICA</t>
  </si>
  <si>
    <t xml:space="preserve">   CNPJ: 49.830.368/0001-76</t>
  </si>
  <si>
    <t xml:space="preserve">  Contato: (11)93228-9736 (Claro), E-mail: oliveira.e.projeto@gmail.com</t>
  </si>
  <si>
    <t xml:space="preserve">                        Socio Diretor : Victor André de Jesus Oliveira</t>
  </si>
  <si>
    <t xml:space="preserve">                                              CPF 467.438.648-97 </t>
  </si>
  <si>
    <t xml:space="preserve">IEE - INSTITUTO DE ENERGIA E AMBIENTE - USP
ILUMINAÇÃO - PREDIO F           </t>
  </si>
  <si>
    <t xml:space="preserve">Cidade Universitaria - SP                                                                         </t>
  </si>
  <si>
    <t xml:space="preserve">                                                                            Socio Diretor : Victor André de Jesus Oliveira</t>
  </si>
  <si>
    <t xml:space="preserve">                                                                                              CPF 467.438.648-97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</si>
</sst>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000000"/>
  </numFmts>
  <fonts count="30" x14ac:knownFonts="1">
    <font>
      <sz val="10"/>
      <color rgb="FF000000"/>
      <name val="Times New Roman"/>
      <charset val="204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Times New Roman"/>
      <family val="1"/>
    </font>
    <font>
      <b/>
      <sz val="8"/>
      <color rgb="FF000000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Times New Roman"/>
      <family val="1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9"/>
      <color rgb="FF000000"/>
      <name val="Arial"/>
      <family val="2"/>
    </font>
    <font>
      <b/>
      <sz val="9"/>
      <color rgb="FFFF0000"/>
      <name val="Arial"/>
      <family val="2"/>
    </font>
    <font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4"/>
      <color rgb="FF000000"/>
      <name val="Arial"/>
      <family val="2"/>
    </font>
    <font>
      <sz val="10"/>
      <name val="Times New Roman"/>
      <family val="1"/>
    </font>
    <font>
      <b/>
      <sz val="16"/>
      <color rgb="FFFF0000"/>
      <name val="Times New Roman"/>
      <family val="1"/>
    </font>
    <font>
      <sz val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Arial"/>
      <family val="2"/>
    </font>
    <font>
      <b/>
      <i/>
      <sz val="12"/>
      <name val="Arial"/>
      <family val="2"/>
    </font>
    <font>
      <b/>
      <i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3" fillId="0" borderId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5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6" fillId="0" borderId="16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4" fontId="16" fillId="0" borderId="13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4" fontId="4" fillId="2" borderId="21" xfId="0" applyNumberFormat="1" applyFont="1" applyFill="1" applyBorder="1" applyAlignment="1">
      <alignment horizontal="center" vertical="center" wrapText="1"/>
    </xf>
    <xf numFmtId="164" fontId="6" fillId="2" borderId="21" xfId="1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4" fontId="4" fillId="2" borderId="21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left" vertical="center" wrapText="1"/>
    </xf>
    <xf numFmtId="4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left" vertical="top"/>
    </xf>
    <xf numFmtId="4" fontId="15" fillId="4" borderId="19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4" fontId="6" fillId="3" borderId="0" xfId="3" applyNumberFormat="1" applyFont="1" applyFill="1" applyBorder="1" applyAlignment="1" applyProtection="1">
      <alignment horizontal="center" vertical="center" wrapText="1"/>
    </xf>
    <xf numFmtId="166" fontId="18" fillId="0" borderId="0" xfId="5" applyNumberFormat="1" applyFont="1" applyAlignment="1">
      <alignment horizontal="centerContinuous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left" vertical="top"/>
    </xf>
    <xf numFmtId="166" fontId="20" fillId="0" borderId="8" xfId="5" applyNumberFormat="1" applyFont="1" applyBorder="1" applyAlignment="1">
      <alignment horizontal="left" vertical="center" wrapText="1"/>
    </xf>
    <xf numFmtId="166" fontId="20" fillId="0" borderId="9" xfId="5" applyNumberFormat="1" applyFont="1" applyBorder="1" applyAlignment="1">
      <alignment horizontal="left" vertical="center" wrapText="1"/>
    </xf>
    <xf numFmtId="166" fontId="20" fillId="0" borderId="2" xfId="5" applyNumberFormat="1" applyFont="1" applyBorder="1" applyAlignment="1">
      <alignment horizontal="left" vertical="center" wrapText="1"/>
    </xf>
    <xf numFmtId="166" fontId="20" fillId="0" borderId="5" xfId="5" applyNumberFormat="1" applyFont="1" applyBorder="1" applyAlignment="1">
      <alignment horizontal="left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vertical="center" wrapText="1"/>
    </xf>
    <xf numFmtId="0" fontId="1" fillId="0" borderId="40" xfId="0" applyFont="1" applyBorder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/>
    </xf>
    <xf numFmtId="4" fontId="2" fillId="0" borderId="41" xfId="0" applyNumberFormat="1" applyFont="1" applyBorder="1" applyAlignment="1">
      <alignment horizontal="center" vertical="center"/>
    </xf>
    <xf numFmtId="4" fontId="2" fillId="0" borderId="4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/>
    </xf>
    <xf numFmtId="0" fontId="1" fillId="0" borderId="29" xfId="0" quotePrefix="1" applyFont="1" applyBorder="1" applyAlignment="1">
      <alignment horizontal="center" vertical="center"/>
    </xf>
    <xf numFmtId="0" fontId="1" fillId="0" borderId="29" xfId="0" quotePrefix="1" applyFont="1" applyBorder="1" applyAlignment="1">
      <alignment vertical="top" wrapText="1"/>
    </xf>
    <xf numFmtId="0" fontId="2" fillId="0" borderId="40" xfId="0" applyFont="1" applyBorder="1" applyAlignment="1">
      <alignment horizontal="center" vertical="center" wrapText="1"/>
    </xf>
    <xf numFmtId="0" fontId="1" fillId="0" borderId="29" xfId="0" quotePrefix="1" applyFont="1" applyBorder="1" applyAlignment="1">
      <alignment vertical="center" wrapText="1"/>
    </xf>
    <xf numFmtId="166" fontId="1" fillId="0" borderId="29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4" fontId="1" fillId="0" borderId="29" xfId="3" applyNumberFormat="1" applyFont="1" applyFill="1" applyBorder="1" applyAlignment="1" applyProtection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" fontId="1" fillId="0" borderId="29" xfId="2" applyNumberFormat="1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>
      <alignment horizontal="left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left" vertical="center" wrapText="1"/>
    </xf>
    <xf numFmtId="0" fontId="2" fillId="3" borderId="40" xfId="0" applyFont="1" applyFill="1" applyBorder="1" applyAlignment="1">
      <alignment horizontal="center" vertical="center"/>
    </xf>
    <xf numFmtId="4" fontId="2" fillId="3" borderId="4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2" fontId="1" fillId="0" borderId="29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/>
    </xf>
    <xf numFmtId="2" fontId="1" fillId="0" borderId="4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4" fontId="2" fillId="3" borderId="29" xfId="0" applyNumberFormat="1" applyFont="1" applyFill="1" applyBorder="1" applyAlignment="1">
      <alignment horizontal="center" vertical="center" wrapText="1"/>
    </xf>
    <xf numFmtId="4" fontId="2" fillId="3" borderId="29" xfId="0" applyNumberFormat="1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9" xfId="0" quotePrefix="1" applyFont="1" applyFill="1" applyBorder="1" applyAlignment="1">
      <alignment vertical="center" wrapText="1"/>
    </xf>
    <xf numFmtId="0" fontId="1" fillId="3" borderId="29" xfId="0" quotePrefix="1" applyFont="1" applyFill="1" applyBorder="1" applyAlignment="1">
      <alignment horizontal="center" vertical="center"/>
    </xf>
    <xf numFmtId="2" fontId="1" fillId="3" borderId="29" xfId="0" applyNumberFormat="1" applyFont="1" applyFill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vertical="center" wrapText="1"/>
    </xf>
    <xf numFmtId="0" fontId="1" fillId="0" borderId="40" xfId="0" quotePrefix="1" applyFont="1" applyBorder="1" applyAlignment="1">
      <alignment vertical="top" wrapText="1"/>
    </xf>
    <xf numFmtId="2" fontId="1" fillId="0" borderId="29" xfId="0" applyNumberFormat="1" applyFont="1" applyBorder="1" applyAlignment="1">
      <alignment horizontal="center" vertical="top"/>
    </xf>
    <xf numFmtId="4" fontId="2" fillId="0" borderId="41" xfId="0" applyNumberFormat="1" applyFont="1" applyBorder="1" applyAlignment="1">
      <alignment horizontal="left" vertical="top"/>
    </xf>
    <xf numFmtId="2" fontId="0" fillId="0" borderId="0" xfId="0" applyNumberForma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top"/>
    </xf>
    <xf numFmtId="2" fontId="1" fillId="3" borderId="29" xfId="0" applyNumberFormat="1" applyFont="1" applyFill="1" applyBorder="1" applyAlignment="1">
      <alignment horizontal="center" vertical="center" wrapText="1"/>
    </xf>
    <xf numFmtId="2" fontId="6" fillId="2" borderId="21" xfId="0" applyNumberFormat="1" applyFont="1" applyFill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/>
    </xf>
    <xf numFmtId="2" fontId="1" fillId="0" borderId="29" xfId="0" applyNumberFormat="1" applyFont="1" applyBorder="1" applyAlignment="1" applyProtection="1">
      <alignment horizontal="center" vertical="center" wrapText="1"/>
      <protection locked="0"/>
    </xf>
    <xf numFmtId="2" fontId="1" fillId="3" borderId="29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41" xfId="0" applyNumberFormat="1" applyFont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3" borderId="40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6" fillId="0" borderId="13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6" fillId="0" borderId="16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top"/>
    </xf>
    <xf numFmtId="0" fontId="2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top"/>
    </xf>
    <xf numFmtId="49" fontId="19" fillId="0" borderId="0" xfId="7" applyNumberFormat="1" applyFont="1" applyAlignment="1">
      <alignment horizontal="left" vertical="center"/>
    </xf>
    <xf numFmtId="49" fontId="19" fillId="0" borderId="0" xfId="5" applyNumberFormat="1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4" fontId="15" fillId="3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 wrapText="1"/>
    </xf>
    <xf numFmtId="2" fontId="2" fillId="3" borderId="29" xfId="0" applyNumberFormat="1" applyFont="1" applyFill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top"/>
    </xf>
    <xf numFmtId="4" fontId="1" fillId="0" borderId="29" xfId="3" quotePrefix="1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49" fontId="18" fillId="0" borderId="0" xfId="5" applyNumberFormat="1" applyFont="1" applyAlignment="1">
      <alignment horizontal="centerContinuous" vertical="center" wrapText="1"/>
    </xf>
    <xf numFmtId="0" fontId="18" fillId="0" borderId="0" xfId="5" applyFont="1" applyAlignment="1">
      <alignment horizontal="centerContinuous" vertical="center" wrapText="1"/>
    </xf>
    <xf numFmtId="0" fontId="26" fillId="0" borderId="0" xfId="0" applyFont="1" applyAlignment="1">
      <alignment horizontal="left" vertical="top"/>
    </xf>
    <xf numFmtId="166" fontId="20" fillId="0" borderId="0" xfId="5" applyNumberFormat="1" applyFont="1" applyAlignment="1">
      <alignment horizontal="left" vertical="center" wrapText="1"/>
    </xf>
    <xf numFmtId="49" fontId="20" fillId="0" borderId="0" xfId="5" applyNumberFormat="1" applyFont="1" applyAlignment="1">
      <alignment vertical="center" wrapText="1"/>
    </xf>
    <xf numFmtId="10" fontId="20" fillId="0" borderId="0" xfId="4" applyNumberFormat="1" applyFont="1" applyBorder="1" applyAlignment="1">
      <alignment horizontal="right" vertical="center" wrapText="1"/>
    </xf>
    <xf numFmtId="166" fontId="18" fillId="4" borderId="1" xfId="6" applyNumberFormat="1" applyFont="1" applyFill="1" applyBorder="1" applyAlignment="1">
      <alignment horizontal="center" vertical="center" wrapText="1"/>
    </xf>
    <xf numFmtId="49" fontId="18" fillId="4" borderId="19" xfId="6" applyNumberFormat="1" applyFont="1" applyFill="1" applyBorder="1" applyAlignment="1">
      <alignment horizontal="center" vertical="center" wrapText="1"/>
    </xf>
    <xf numFmtId="0" fontId="18" fillId="4" borderId="1" xfId="6" applyFont="1" applyFill="1" applyBorder="1" applyAlignment="1">
      <alignment horizontal="center" vertical="center" wrapText="1"/>
    </xf>
    <xf numFmtId="1" fontId="20" fillId="3" borderId="36" xfId="6" applyNumberFormat="1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left" vertical="center" wrapText="1"/>
    </xf>
    <xf numFmtId="9" fontId="16" fillId="0" borderId="34" xfId="0" applyNumberFormat="1" applyFont="1" applyFill="1" applyBorder="1" applyAlignment="1">
      <alignment horizontal="center" vertical="center"/>
    </xf>
    <xf numFmtId="4" fontId="28" fillId="3" borderId="28" xfId="6" applyNumberFormat="1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/>
    </xf>
    <xf numFmtId="164" fontId="20" fillId="3" borderId="29" xfId="1" applyFont="1" applyFill="1" applyBorder="1" applyAlignment="1">
      <alignment vertical="center" wrapText="1"/>
    </xf>
    <xf numFmtId="4" fontId="20" fillId="0" borderId="35" xfId="6" applyNumberFormat="1" applyFont="1" applyFill="1" applyBorder="1" applyAlignment="1">
      <alignment horizontal="center" vertical="center" wrapText="1"/>
    </xf>
    <xf numFmtId="9" fontId="16" fillId="0" borderId="35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Alignment="1">
      <alignment horizontal="center" vertical="top"/>
    </xf>
    <xf numFmtId="4" fontId="29" fillId="3" borderId="30" xfId="0" applyNumberFormat="1" applyFont="1" applyFill="1" applyBorder="1" applyAlignment="1">
      <alignment horizontal="center" vertical="center" wrapText="1"/>
    </xf>
    <xf numFmtId="4" fontId="20" fillId="0" borderId="39" xfId="6" applyNumberFormat="1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left" vertical="center" wrapText="1"/>
    </xf>
    <xf numFmtId="4" fontId="29" fillId="3" borderId="30" xfId="0" applyNumberFormat="1" applyFont="1" applyFill="1" applyBorder="1" applyAlignment="1">
      <alignment horizontal="center" vertical="center"/>
    </xf>
    <xf numFmtId="4" fontId="29" fillId="4" borderId="31" xfId="0" applyNumberFormat="1" applyFont="1" applyFill="1" applyBorder="1" applyAlignment="1">
      <alignment horizontal="center" vertical="center"/>
    </xf>
    <xf numFmtId="9" fontId="29" fillId="4" borderId="11" xfId="0" applyNumberFormat="1" applyFont="1" applyFill="1" applyBorder="1" applyAlignment="1">
      <alignment horizontal="center" vertical="center"/>
    </xf>
    <xf numFmtId="4" fontId="29" fillId="4" borderId="1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1" fontId="20" fillId="3" borderId="46" xfId="6" applyNumberFormat="1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4" fontId="4" fillId="4" borderId="17" xfId="0" applyNumberFormat="1" applyFont="1" applyFill="1" applyBorder="1" applyAlignment="1">
      <alignment horizontal="center" vertical="center" wrapText="1"/>
    </xf>
    <xf numFmtId="4" fontId="4" fillId="4" borderId="18" xfId="0" applyNumberFormat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19" fillId="0" borderId="3" xfId="7" applyNumberFormat="1" applyFont="1" applyBorder="1" applyAlignment="1">
      <alignment horizontal="left" vertical="center"/>
    </xf>
    <xf numFmtId="49" fontId="19" fillId="0" borderId="4" xfId="7" applyNumberFormat="1" applyFont="1" applyBorder="1" applyAlignment="1">
      <alignment horizontal="left" vertical="center"/>
    </xf>
    <xf numFmtId="49" fontId="19" fillId="0" borderId="6" xfId="5" applyNumberFormat="1" applyFont="1" applyBorder="1" applyAlignment="1">
      <alignment horizontal="left" vertical="center" wrapText="1"/>
    </xf>
    <xf numFmtId="49" fontId="19" fillId="0" borderId="7" xfId="5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3" fillId="4" borderId="3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2" fontId="13" fillId="4" borderId="3" xfId="0" applyNumberFormat="1" applyFont="1" applyFill="1" applyBorder="1" applyAlignment="1">
      <alignment horizontal="center" vertical="center" wrapText="1"/>
    </xf>
    <xf numFmtId="2" fontId="13" fillId="4" borderId="6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4" fontId="20" fillId="0" borderId="43" xfId="6" applyNumberFormat="1" applyFont="1" applyFill="1" applyBorder="1" applyAlignment="1">
      <alignment horizontal="center" vertical="center" wrapText="1"/>
    </xf>
    <xf numFmtId="4" fontId="20" fillId="0" borderId="44" xfId="6" applyNumberFormat="1" applyFont="1" applyFill="1" applyBorder="1" applyAlignment="1">
      <alignment horizontal="center" vertical="center" wrapText="1"/>
    </xf>
    <xf numFmtId="4" fontId="20" fillId="0" borderId="38" xfId="6" applyNumberFormat="1" applyFont="1" applyFill="1" applyBorder="1" applyAlignment="1">
      <alignment horizontal="center" vertical="center" wrapText="1"/>
    </xf>
    <xf numFmtId="166" fontId="18" fillId="0" borderId="17" xfId="5" applyNumberFormat="1" applyFont="1" applyBorder="1" applyAlignment="1">
      <alignment horizontal="center" vertical="center" wrapText="1"/>
    </xf>
    <xf numFmtId="166" fontId="18" fillId="0" borderId="18" xfId="5" applyNumberFormat="1" applyFont="1" applyBorder="1" applyAlignment="1">
      <alignment horizontal="center" vertical="center" wrapText="1"/>
    </xf>
    <xf numFmtId="166" fontId="18" fillId="0" borderId="19" xfId="5" applyNumberFormat="1" applyFont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/>
    </xf>
    <xf numFmtId="49" fontId="21" fillId="0" borderId="32" xfId="7" applyNumberFormat="1" applyFont="1" applyBorder="1" applyAlignment="1">
      <alignment horizontal="left" vertical="center" wrapText="1"/>
    </xf>
    <xf numFmtId="49" fontId="21" fillId="0" borderId="3" xfId="7" applyNumberFormat="1" applyFont="1" applyBorder="1" applyAlignment="1">
      <alignment horizontal="left" vertical="center" wrapText="1"/>
    </xf>
    <xf numFmtId="49" fontId="21" fillId="0" borderId="4" xfId="7" applyNumberFormat="1" applyFont="1" applyBorder="1" applyAlignment="1">
      <alignment horizontal="left" vertical="center" wrapText="1"/>
    </xf>
    <xf numFmtId="49" fontId="21" fillId="0" borderId="33" xfId="5" applyNumberFormat="1" applyFont="1" applyBorder="1" applyAlignment="1">
      <alignment horizontal="left" vertical="center" wrapText="1"/>
    </xf>
    <xf numFmtId="49" fontId="21" fillId="0" borderId="6" xfId="5" applyNumberFormat="1" applyFont="1" applyBorder="1" applyAlignment="1">
      <alignment horizontal="left" vertical="center" wrapText="1"/>
    </xf>
    <xf numFmtId="49" fontId="21" fillId="0" borderId="7" xfId="5" applyNumberFormat="1" applyFont="1" applyBorder="1" applyAlignment="1">
      <alignment horizontal="left" vertical="center" wrapText="1"/>
    </xf>
    <xf numFmtId="0" fontId="18" fillId="4" borderId="31" xfId="6" applyFont="1" applyFill="1" applyBorder="1" applyAlignment="1">
      <alignment horizontal="center" vertical="center" wrapText="1"/>
    </xf>
    <xf numFmtId="0" fontId="18" fillId="4" borderId="11" xfId="6" applyFont="1" applyFill="1" applyBorder="1" applyAlignment="1">
      <alignment horizontal="center" vertical="center" wrapText="1"/>
    </xf>
  </cellXfs>
  <cellStyles count="12">
    <cellStyle name="Moeda" xfId="1" builtinId="4"/>
    <cellStyle name="Moeda 2" xfId="9"/>
    <cellStyle name="Normal" xfId="0" builtinId="0"/>
    <cellStyle name="Normal 2" xfId="8"/>
    <cellStyle name="Normal_FFCLRP-CV-REV0A-15-01-08_sem bdi" xfId="5"/>
    <cellStyle name="Normal_FFCLRP-CV-REV0A-15-01-08_sem bdi 2" xfId="7"/>
    <cellStyle name="Normal_USP - Calculos" xfId="6"/>
    <cellStyle name="Porcentagem" xfId="4" builtinId="5"/>
    <cellStyle name="Separador de milhares 2" xfId="2"/>
    <cellStyle name="Separador de milhares 2 2" xfId="10"/>
    <cellStyle name="Vírgula" xfId="3" builtinId="3"/>
    <cellStyle name="Vírgula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34636</xdr:colOff>
      <xdr:row>6</xdr:row>
      <xdr:rowOff>55418</xdr:rowOff>
    </xdr:from>
    <xdr:to>
      <xdr:col>1</xdr:col>
      <xdr:colOff>845127</xdr:colOff>
      <xdr:row>10</xdr:row>
      <xdr:rowOff>20782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5EE424-3066-424A-B5E5-18F5E6B1E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181" y="1440873"/>
          <a:ext cx="810491" cy="60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1219201</xdr:colOff>
      <xdr:row>41</xdr:row>
      <xdr:rowOff>90054</xdr:rowOff>
    </xdr:from>
    <xdr:to>
      <xdr:col>1</xdr:col>
      <xdr:colOff>5174674</xdr:colOff>
      <xdr:row>42</xdr:row>
      <xdr:rowOff>23653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AE429E-8EEE-4361-BA8D-070F7DC0E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746" y="7128163"/>
          <a:ext cx="3955473" cy="771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1</xdr:row>
      <xdr:rowOff>15241</xdr:rowOff>
    </xdr:from>
    <xdr:to>
      <xdr:col>1</xdr:col>
      <xdr:colOff>45721</xdr:colOff>
      <xdr:row>1</xdr:row>
      <xdr:rowOff>335281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E1AD13-5664-470C-9BAC-D1946E466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1" y="15241"/>
          <a:ext cx="45720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17</xdr:row>
      <xdr:rowOff>68580</xdr:rowOff>
    </xdr:from>
    <xdr:to>
      <xdr:col>3</xdr:col>
      <xdr:colOff>297873</xdr:colOff>
      <xdr:row>22</xdr:row>
      <xdr:rowOff>2179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FBFF953-452D-441E-AE85-823FAE7FE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5699760"/>
          <a:ext cx="3955473" cy="771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4"/>
  <sheetViews>
    <sheetView showGridLines="0" tabSelected="1" view="pageBreakPreview" zoomScale="110" zoomScaleNormal="110" zoomScaleSheetLayoutView="110" workbookViewId="0">
      <selection activeCell="F40" sqref="F40"/>
    </sheetView>
  </sheetViews>
  <sheetFormatPr defaultColWidth="9.33203125" defaultRowHeight="12.75" x14ac:dyDescent="0.2"/>
  <cols>
    <col min="1" max="1" width="18.6640625" customWidth="1"/>
    <col min="2" max="2" width="90.83203125" customWidth="1"/>
    <col min="3" max="3" width="6.33203125" customWidth="1"/>
    <col min="4" max="4" width="8" style="118" customWidth="1"/>
    <col min="5" max="5" width="8.83203125" customWidth="1"/>
    <col min="6" max="6" width="10.33203125" customWidth="1"/>
    <col min="7" max="9" width="10.5" customWidth="1"/>
    <col min="10" max="10" width="13.33203125" customWidth="1"/>
    <col min="11" max="11" width="13.1640625" customWidth="1"/>
    <col min="12" max="12" width="1.5" customWidth="1"/>
    <col min="13" max="13" width="8.1640625" customWidth="1"/>
    <col min="14" max="14" width="10.83203125" style="79" customWidth="1"/>
    <col min="15" max="15" width="7.83203125" style="79" customWidth="1"/>
    <col min="17" max="17" width="13.83203125" customWidth="1"/>
    <col min="18" max="18" width="11.6640625" customWidth="1"/>
  </cols>
  <sheetData>
    <row r="1" spans="1:20" ht="27.75" customHeight="1" thickBot="1" x14ac:dyDescent="0.25">
      <c r="A1" s="174" t="s">
        <v>20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19"/>
      <c r="M1" s="119"/>
    </row>
    <row r="2" spans="1:20" ht="18.75" customHeight="1" x14ac:dyDescent="0.2">
      <c r="A2" s="49" t="s">
        <v>11</v>
      </c>
      <c r="B2" s="175" t="s">
        <v>21</v>
      </c>
      <c r="C2" s="175"/>
      <c r="D2" s="175"/>
      <c r="E2" s="175"/>
      <c r="F2" s="175"/>
      <c r="G2" s="175"/>
      <c r="H2" s="175"/>
      <c r="I2" s="175"/>
      <c r="J2" s="175"/>
      <c r="K2" s="176"/>
      <c r="L2" s="122"/>
      <c r="M2" s="122"/>
    </row>
    <row r="3" spans="1:20" ht="19.5" customHeight="1" thickBot="1" x14ac:dyDescent="0.25">
      <c r="A3" s="50" t="s">
        <v>12</v>
      </c>
      <c r="B3" s="177" t="s">
        <v>58</v>
      </c>
      <c r="C3" s="177"/>
      <c r="D3" s="177"/>
      <c r="E3" s="177"/>
      <c r="F3" s="177"/>
      <c r="G3" s="177"/>
      <c r="H3" s="177"/>
      <c r="I3" s="177"/>
      <c r="J3" s="177"/>
      <c r="K3" s="178"/>
      <c r="L3" s="123"/>
      <c r="M3" s="123"/>
    </row>
    <row r="4" spans="1:20" ht="6.75" customHeight="1" thickBot="1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20" x14ac:dyDescent="0.2">
      <c r="A5" s="184" t="s">
        <v>9</v>
      </c>
      <c r="B5" s="180" t="s">
        <v>3</v>
      </c>
      <c r="C5" s="180" t="s">
        <v>4</v>
      </c>
      <c r="D5" s="182" t="s">
        <v>5</v>
      </c>
      <c r="E5" s="169" t="s">
        <v>0</v>
      </c>
      <c r="F5" s="169"/>
      <c r="G5" s="169"/>
      <c r="H5" s="169" t="s">
        <v>1</v>
      </c>
      <c r="I5" s="169"/>
      <c r="J5" s="170"/>
      <c r="K5" s="186" t="s">
        <v>10</v>
      </c>
      <c r="L5" s="124"/>
      <c r="M5" s="124"/>
    </row>
    <row r="6" spans="1:20" ht="24" customHeight="1" thickBot="1" x14ac:dyDescent="0.25">
      <c r="A6" s="185"/>
      <c r="B6" s="181"/>
      <c r="C6" s="181"/>
      <c r="D6" s="183"/>
      <c r="E6" s="37"/>
      <c r="F6" s="37" t="s">
        <v>59</v>
      </c>
      <c r="G6" s="37" t="s">
        <v>6</v>
      </c>
      <c r="H6" s="37"/>
      <c r="I6" s="37" t="s">
        <v>60</v>
      </c>
      <c r="J6" s="38" t="s">
        <v>7</v>
      </c>
      <c r="K6" s="187"/>
      <c r="L6" s="124"/>
      <c r="M6" s="124"/>
    </row>
    <row r="7" spans="1:20" ht="14.25" customHeight="1" x14ac:dyDescent="0.2">
      <c r="B7" s="1"/>
      <c r="C7" s="3"/>
      <c r="D7" s="99"/>
      <c r="E7" s="3"/>
      <c r="F7" s="3"/>
      <c r="G7" s="3"/>
      <c r="H7" s="3"/>
      <c r="I7" s="3"/>
      <c r="L7" s="125"/>
      <c r="M7" s="125"/>
    </row>
    <row r="8" spans="1:20" ht="5.25" customHeight="1" thickBot="1" x14ac:dyDescent="0.25">
      <c r="B8" s="1"/>
      <c r="C8" s="3"/>
      <c r="D8" s="99"/>
      <c r="E8" s="3"/>
      <c r="F8" s="3"/>
      <c r="G8" s="3"/>
      <c r="H8" s="3"/>
      <c r="I8" s="3"/>
      <c r="L8" s="125"/>
      <c r="M8" s="125"/>
    </row>
    <row r="9" spans="1:20" ht="15.75" customHeight="1" thickBot="1" x14ac:dyDescent="0.25">
      <c r="A9" s="5"/>
      <c r="B9" s="133" t="s">
        <v>61</v>
      </c>
      <c r="C9" s="3"/>
      <c r="D9" s="99"/>
      <c r="E9" s="3"/>
      <c r="F9" s="3"/>
      <c r="G9" s="163" t="s">
        <v>2</v>
      </c>
      <c r="H9" s="164"/>
      <c r="I9" s="165"/>
      <c r="J9" s="45">
        <v>53511.89</v>
      </c>
      <c r="K9" s="40"/>
      <c r="L9" s="126"/>
      <c r="M9" s="126"/>
    </row>
    <row r="10" spans="1:20" ht="15.75" customHeight="1" thickBot="1" x14ac:dyDescent="0.25">
      <c r="A10" s="5"/>
      <c r="B10" s="133" t="s">
        <v>62</v>
      </c>
      <c r="C10" s="4"/>
      <c r="D10" s="100"/>
      <c r="E10" s="4"/>
      <c r="F10" s="4"/>
      <c r="G10" s="166" t="s">
        <v>26</v>
      </c>
      <c r="H10" s="167"/>
      <c r="I10" s="168"/>
      <c r="J10" s="39"/>
      <c r="K10" s="51">
        <f>J9*1.30044589</f>
        <v>69589.317416632097</v>
      </c>
      <c r="L10" s="126"/>
      <c r="M10" s="126"/>
      <c r="Q10" s="120"/>
    </row>
    <row r="11" spans="1:20" ht="6" customHeight="1" thickBot="1" x14ac:dyDescent="0.25">
      <c r="A11" s="5"/>
      <c r="B11" s="1"/>
      <c r="C11" s="4"/>
      <c r="D11" s="100"/>
      <c r="E11" s="4"/>
      <c r="F11" s="4"/>
      <c r="G11" s="12"/>
      <c r="H11" s="12"/>
      <c r="I11" s="12"/>
      <c r="J11" s="13"/>
      <c r="L11" s="125"/>
      <c r="M11" s="125"/>
    </row>
    <row r="12" spans="1:20" ht="15" customHeight="1" thickBot="1" x14ac:dyDescent="0.25">
      <c r="A12" s="24">
        <v>1</v>
      </c>
      <c r="B12" s="25" t="s">
        <v>27</v>
      </c>
      <c r="C12" s="25"/>
      <c r="D12" s="101"/>
      <c r="E12" s="26"/>
      <c r="F12" s="26"/>
      <c r="G12" s="26"/>
      <c r="H12" s="26"/>
      <c r="I12" s="26"/>
      <c r="J12" s="30"/>
      <c r="K12" s="41"/>
      <c r="L12" s="42"/>
      <c r="M12" s="42"/>
      <c r="T12" s="121"/>
    </row>
    <row r="13" spans="1:20" ht="14.25" customHeight="1" thickBot="1" x14ac:dyDescent="0.25">
      <c r="A13" s="24">
        <v>2</v>
      </c>
      <c r="B13" s="27" t="s">
        <v>28</v>
      </c>
      <c r="C13" s="28"/>
      <c r="D13" s="101"/>
      <c r="E13" s="26"/>
      <c r="F13" s="26"/>
      <c r="G13" s="26"/>
      <c r="H13" s="26"/>
      <c r="I13" s="26"/>
      <c r="J13" s="30">
        <f>SUM(J14:J17)</f>
        <v>6973.2689999999993</v>
      </c>
      <c r="K13" s="41">
        <f>J13*1.3030096</f>
        <v>9086.2364503823992</v>
      </c>
      <c r="L13" s="42"/>
      <c r="M13" s="42"/>
      <c r="N13" s="127"/>
      <c r="P13" s="120"/>
      <c r="Q13" s="120"/>
      <c r="R13" s="120"/>
    </row>
    <row r="14" spans="1:20" ht="22.5" x14ac:dyDescent="0.2">
      <c r="A14" s="52" t="s">
        <v>29</v>
      </c>
      <c r="B14" s="53" t="s">
        <v>30</v>
      </c>
      <c r="C14" s="54" t="s">
        <v>35</v>
      </c>
      <c r="D14" s="102">
        <v>366.9</v>
      </c>
      <c r="E14" s="55">
        <v>0</v>
      </c>
      <c r="F14" s="131">
        <v>4.67</v>
      </c>
      <c r="G14" s="55">
        <f>E14+F14</f>
        <v>4.67</v>
      </c>
      <c r="H14" s="55">
        <f t="shared" ref="H14:H15" si="0">E14*D14</f>
        <v>0</v>
      </c>
      <c r="I14" s="55">
        <f t="shared" ref="I14:I15" si="1">F14*D14</f>
        <v>1713.4229999999998</v>
      </c>
      <c r="J14" s="56">
        <f t="shared" ref="J14:J15" si="2">H14+I14</f>
        <v>1713.4229999999998</v>
      </c>
      <c r="K14" s="10"/>
      <c r="L14" s="42"/>
      <c r="M14" s="42"/>
      <c r="N14" s="127"/>
      <c r="P14" s="120"/>
      <c r="Q14" s="120"/>
      <c r="R14" s="120"/>
    </row>
    <row r="15" spans="1:20" ht="22.5" x14ac:dyDescent="0.2">
      <c r="A15" s="52" t="s">
        <v>29</v>
      </c>
      <c r="B15" s="59" t="s">
        <v>31</v>
      </c>
      <c r="C15" s="60" t="s">
        <v>35</v>
      </c>
      <c r="D15" s="103">
        <v>366.9</v>
      </c>
      <c r="E15" s="61">
        <v>0</v>
      </c>
      <c r="F15" s="97">
        <v>4.67</v>
      </c>
      <c r="G15" s="61">
        <f t="shared" ref="G15" si="3">E15+F15</f>
        <v>4.67</v>
      </c>
      <c r="H15" s="61">
        <f t="shared" si="0"/>
        <v>0</v>
      </c>
      <c r="I15" s="61">
        <f t="shared" si="1"/>
        <v>1713.4229999999998</v>
      </c>
      <c r="J15" s="62">
        <f t="shared" si="2"/>
        <v>1713.4229999999998</v>
      </c>
      <c r="K15" s="10"/>
      <c r="L15" s="42"/>
      <c r="M15" s="42"/>
      <c r="P15" s="120"/>
      <c r="Q15" s="120"/>
      <c r="R15" s="120"/>
    </row>
    <row r="16" spans="1:20" ht="22.5" x14ac:dyDescent="0.2">
      <c r="A16" s="52" t="s">
        <v>29</v>
      </c>
      <c r="B16" s="59" t="s">
        <v>32</v>
      </c>
      <c r="C16" s="60" t="s">
        <v>35</v>
      </c>
      <c r="D16" s="103">
        <v>366.9</v>
      </c>
      <c r="E16" s="61">
        <v>0</v>
      </c>
      <c r="F16" s="97">
        <v>4.67</v>
      </c>
      <c r="G16" s="61">
        <f t="shared" ref="G16" si="4">E16+F16</f>
        <v>4.67</v>
      </c>
      <c r="H16" s="61">
        <f t="shared" ref="H16" si="5">E16*D16</f>
        <v>0</v>
      </c>
      <c r="I16" s="61">
        <f t="shared" ref="I16" si="6">F16*D16</f>
        <v>1713.4229999999998</v>
      </c>
      <c r="J16" s="62">
        <f t="shared" ref="J16" si="7">H16+I16</f>
        <v>1713.4229999999998</v>
      </c>
      <c r="K16" s="10"/>
      <c r="L16" s="42"/>
      <c r="M16" s="42"/>
      <c r="N16" s="127"/>
      <c r="P16" s="120"/>
      <c r="Q16" s="120"/>
      <c r="R16" s="120"/>
    </row>
    <row r="17" spans="1:18" ht="12" customHeight="1" thickBot="1" x14ac:dyDescent="0.25">
      <c r="A17" s="52" t="s">
        <v>34</v>
      </c>
      <c r="B17" s="59" t="s">
        <v>33</v>
      </c>
      <c r="C17" s="60" t="s">
        <v>35</v>
      </c>
      <c r="D17" s="103">
        <v>130</v>
      </c>
      <c r="E17" s="61">
        <v>0</v>
      </c>
      <c r="F17" s="97">
        <v>14.1</v>
      </c>
      <c r="G17" s="61">
        <f t="shared" ref="G17" si="8">E17+F17</f>
        <v>14.1</v>
      </c>
      <c r="H17" s="61">
        <f t="shared" ref="H17" si="9">E17*D17</f>
        <v>0</v>
      </c>
      <c r="I17" s="61">
        <f t="shared" ref="I17" si="10">F17*D17</f>
        <v>1833</v>
      </c>
      <c r="J17" s="62">
        <f t="shared" ref="J17" si="11">H17+I17</f>
        <v>1833</v>
      </c>
      <c r="K17" s="10"/>
      <c r="L17" s="42"/>
      <c r="M17" s="42"/>
      <c r="N17" s="127"/>
      <c r="P17" s="120"/>
      <c r="Q17" s="120"/>
      <c r="R17" s="120"/>
    </row>
    <row r="18" spans="1:18" ht="12" customHeight="1" thickBot="1" x14ac:dyDescent="0.25">
      <c r="A18" s="24">
        <v>3</v>
      </c>
      <c r="B18" s="29" t="s">
        <v>36</v>
      </c>
      <c r="C18" s="28"/>
      <c r="D18" s="101"/>
      <c r="E18" s="26"/>
      <c r="F18" s="26"/>
      <c r="G18" s="26"/>
      <c r="H18" s="26"/>
      <c r="I18" s="26"/>
      <c r="J18" s="30">
        <f>SUM(J19:J24)</f>
        <v>38609.929999999993</v>
      </c>
      <c r="K18" s="41">
        <f>J18*1.3030096</f>
        <v>50309.109445327987</v>
      </c>
      <c r="N18"/>
      <c r="O18"/>
    </row>
    <row r="19" spans="1:18" ht="12" customHeight="1" x14ac:dyDescent="0.2">
      <c r="A19" s="52" t="s">
        <v>40</v>
      </c>
      <c r="B19" s="96" t="s">
        <v>37</v>
      </c>
      <c r="C19" s="65" t="s">
        <v>49</v>
      </c>
      <c r="D19" s="104">
        <v>7</v>
      </c>
      <c r="E19" s="82">
        <v>0</v>
      </c>
      <c r="F19" s="82">
        <v>26.08</v>
      </c>
      <c r="G19" s="55">
        <f t="shared" ref="G19" si="12">E19+F19</f>
        <v>26.08</v>
      </c>
      <c r="H19" s="55">
        <f t="shared" ref="H19" si="13">E19*D19</f>
        <v>0</v>
      </c>
      <c r="I19" s="55">
        <f t="shared" ref="I19" si="14">F19*D19</f>
        <v>182.56</v>
      </c>
      <c r="J19" s="56">
        <f t="shared" ref="J19" si="15">H19+I19</f>
        <v>182.56</v>
      </c>
      <c r="K19" s="10"/>
      <c r="N19"/>
      <c r="O19"/>
    </row>
    <row r="20" spans="1:18" ht="12" customHeight="1" x14ac:dyDescent="0.2">
      <c r="A20" s="52" t="s">
        <v>39</v>
      </c>
      <c r="B20" s="66" t="s">
        <v>38</v>
      </c>
      <c r="C20" s="63" t="s">
        <v>35</v>
      </c>
      <c r="D20" s="105">
        <v>196</v>
      </c>
      <c r="E20" s="81">
        <v>0</v>
      </c>
      <c r="F20" s="81">
        <v>168.88</v>
      </c>
      <c r="G20" s="61">
        <f t="shared" ref="G20" si="16">E20+F20</f>
        <v>168.88</v>
      </c>
      <c r="H20" s="61">
        <f t="shared" ref="H20" si="17">E20*D20</f>
        <v>0</v>
      </c>
      <c r="I20" s="61">
        <f t="shared" ref="I20" si="18">F20*D20</f>
        <v>33100.479999999996</v>
      </c>
      <c r="J20" s="62">
        <f t="shared" ref="J20" si="19">H20+I20</f>
        <v>33100.479999999996</v>
      </c>
      <c r="K20" s="10"/>
      <c r="N20"/>
      <c r="O20"/>
    </row>
    <row r="21" spans="1:18" ht="12" customHeight="1" x14ac:dyDescent="0.2">
      <c r="A21" s="52" t="s">
        <v>42</v>
      </c>
      <c r="B21" s="66" t="s">
        <v>41</v>
      </c>
      <c r="C21" s="63" t="s">
        <v>49</v>
      </c>
      <c r="D21" s="105">
        <v>17</v>
      </c>
      <c r="E21" s="81">
        <v>0</v>
      </c>
      <c r="F21" s="81">
        <v>27.83</v>
      </c>
      <c r="G21" s="61">
        <f t="shared" ref="G21" si="20">E21+F21</f>
        <v>27.83</v>
      </c>
      <c r="H21" s="61">
        <f t="shared" ref="H21" si="21">E21*D21</f>
        <v>0</v>
      </c>
      <c r="I21" s="61">
        <f t="shared" ref="I21" si="22">F21*D21</f>
        <v>473.10999999999996</v>
      </c>
      <c r="J21" s="62">
        <f t="shared" ref="J21" si="23">H21+I21</f>
        <v>473.10999999999996</v>
      </c>
      <c r="K21" s="10"/>
      <c r="N21"/>
      <c r="O21"/>
    </row>
    <row r="22" spans="1:18" ht="12" customHeight="1" x14ac:dyDescent="0.2">
      <c r="A22" s="52" t="s">
        <v>44</v>
      </c>
      <c r="B22" s="89" t="s">
        <v>43</v>
      </c>
      <c r="C22" s="90" t="s">
        <v>50</v>
      </c>
      <c r="D22" s="106">
        <v>24</v>
      </c>
      <c r="E22" s="81">
        <v>0</v>
      </c>
      <c r="F22" s="81">
        <v>21.06</v>
      </c>
      <c r="G22" s="86">
        <f t="shared" ref="G22:G23" si="24">E22+F22</f>
        <v>21.06</v>
      </c>
      <c r="H22" s="86">
        <f>E22*D22</f>
        <v>0</v>
      </c>
      <c r="I22" s="86">
        <f>F22*D22</f>
        <v>505.43999999999994</v>
      </c>
      <c r="J22" s="87">
        <f t="shared" ref="J22:J24" si="25">H22+I22</f>
        <v>505.43999999999994</v>
      </c>
      <c r="K22" s="10"/>
      <c r="N22"/>
      <c r="O22"/>
    </row>
    <row r="23" spans="1:18" ht="12" customHeight="1" x14ac:dyDescent="0.2">
      <c r="A23" s="52" t="s">
        <v>46</v>
      </c>
      <c r="B23" s="64" t="s">
        <v>45</v>
      </c>
      <c r="C23" s="60" t="s">
        <v>50</v>
      </c>
      <c r="D23" s="103">
        <v>64</v>
      </c>
      <c r="E23" s="97">
        <v>0</v>
      </c>
      <c r="F23" s="97">
        <v>64.38</v>
      </c>
      <c r="G23" s="61">
        <f t="shared" si="24"/>
        <v>64.38</v>
      </c>
      <c r="H23" s="61">
        <f t="shared" ref="H23:H24" si="26">E23*D23</f>
        <v>0</v>
      </c>
      <c r="I23" s="61">
        <f t="shared" ref="I23:I24" si="27">F23*D23</f>
        <v>4120.32</v>
      </c>
      <c r="J23" s="62">
        <f t="shared" si="25"/>
        <v>4120.32</v>
      </c>
      <c r="K23" s="10"/>
      <c r="N23"/>
      <c r="O23"/>
    </row>
    <row r="24" spans="1:18" ht="12" customHeight="1" thickBot="1" x14ac:dyDescent="0.25">
      <c r="A24" s="52" t="s">
        <v>48</v>
      </c>
      <c r="B24" s="64" t="s">
        <v>47</v>
      </c>
      <c r="C24" s="60" t="s">
        <v>50</v>
      </c>
      <c r="D24" s="103">
        <v>13</v>
      </c>
      <c r="E24" s="81">
        <v>0</v>
      </c>
      <c r="F24" s="61">
        <v>17.54</v>
      </c>
      <c r="G24" s="61">
        <f>E24+F24</f>
        <v>17.54</v>
      </c>
      <c r="H24" s="61">
        <f t="shared" si="26"/>
        <v>0</v>
      </c>
      <c r="I24" s="61">
        <f t="shared" si="27"/>
        <v>228.01999999999998</v>
      </c>
      <c r="J24" s="62">
        <f t="shared" si="25"/>
        <v>228.01999999999998</v>
      </c>
      <c r="K24" s="10"/>
      <c r="N24"/>
      <c r="O24"/>
    </row>
    <row r="25" spans="1:18" ht="12" customHeight="1" thickBot="1" x14ac:dyDescent="0.25">
      <c r="A25" s="24">
        <v>4</v>
      </c>
      <c r="B25" s="25" t="s">
        <v>51</v>
      </c>
      <c r="C25" s="31"/>
      <c r="D25" s="107"/>
      <c r="E25" s="32"/>
      <c r="F25" s="32"/>
      <c r="G25" s="32"/>
      <c r="H25" s="32"/>
      <c r="I25" s="32"/>
      <c r="J25" s="30">
        <f>SUM(J26:J29)</f>
        <v>7823.4</v>
      </c>
      <c r="K25" s="41">
        <f>J25*1.3030096</f>
        <v>10193.96530464</v>
      </c>
      <c r="N25"/>
      <c r="O25"/>
    </row>
    <row r="26" spans="1:18" x14ac:dyDescent="0.2">
      <c r="A26" s="94" t="s">
        <v>23</v>
      </c>
      <c r="B26" s="95" t="s">
        <v>52</v>
      </c>
      <c r="C26" s="65" t="s">
        <v>50</v>
      </c>
      <c r="D26" s="108">
        <v>208</v>
      </c>
      <c r="E26" s="55">
        <v>0</v>
      </c>
      <c r="F26" s="55">
        <v>26.7</v>
      </c>
      <c r="G26" s="55">
        <f t="shared" ref="G26" si="28">E26+F26</f>
        <v>26.7</v>
      </c>
      <c r="H26" s="55">
        <f t="shared" ref="H26" si="29">E26*D26</f>
        <v>0</v>
      </c>
      <c r="I26" s="55">
        <f t="shared" ref="I26" si="30">F26*D26</f>
        <v>5553.5999999999995</v>
      </c>
      <c r="J26" s="56">
        <f t="shared" ref="J26" si="31">H26+I26</f>
        <v>5553.5999999999995</v>
      </c>
      <c r="K26" s="10"/>
      <c r="N26"/>
      <c r="O26"/>
    </row>
    <row r="27" spans="1:18" x14ac:dyDescent="0.2">
      <c r="A27" s="72" t="s">
        <v>24</v>
      </c>
      <c r="B27" s="68" t="s">
        <v>53</v>
      </c>
      <c r="C27" s="60" t="s">
        <v>50</v>
      </c>
      <c r="D27" s="109">
        <v>100</v>
      </c>
      <c r="E27" s="132">
        <v>0</v>
      </c>
      <c r="F27" s="71">
        <v>2.52</v>
      </c>
      <c r="G27" s="61">
        <f t="shared" ref="G27" si="32">E27+F27</f>
        <v>2.52</v>
      </c>
      <c r="H27" s="61">
        <f t="shared" ref="H27" si="33">E27*D27</f>
        <v>0</v>
      </c>
      <c r="I27" s="61">
        <f t="shared" ref="I27" si="34">F27*D27</f>
        <v>252</v>
      </c>
      <c r="J27" s="62">
        <f t="shared" ref="J27" si="35">H27+I27</f>
        <v>252</v>
      </c>
      <c r="K27" s="10"/>
      <c r="N27"/>
      <c r="O27"/>
    </row>
    <row r="28" spans="1:18" ht="12" customHeight="1" x14ac:dyDescent="0.2">
      <c r="A28" s="92" t="s">
        <v>25</v>
      </c>
      <c r="B28" s="91" t="s">
        <v>54</v>
      </c>
      <c r="C28" s="92" t="s">
        <v>50</v>
      </c>
      <c r="D28" s="110">
        <v>114</v>
      </c>
      <c r="E28" s="93">
        <v>0</v>
      </c>
      <c r="F28" s="93">
        <v>17.7</v>
      </c>
      <c r="G28" s="61">
        <f t="shared" ref="G28" si="36">E28+F28</f>
        <v>17.7</v>
      </c>
      <c r="H28" s="61">
        <f t="shared" ref="H28" si="37">E28*D28</f>
        <v>0</v>
      </c>
      <c r="I28" s="61">
        <f t="shared" ref="I28" si="38">F28*D28</f>
        <v>2017.8</v>
      </c>
      <c r="J28" s="62">
        <f t="shared" ref="J28" si="39">H28+I28</f>
        <v>2017.8</v>
      </c>
      <c r="K28" s="10"/>
      <c r="N28"/>
      <c r="O28"/>
    </row>
    <row r="29" spans="1:18" ht="12" customHeight="1" thickBot="1" x14ac:dyDescent="0.25">
      <c r="A29" s="67"/>
      <c r="B29" s="68"/>
      <c r="C29" s="60"/>
      <c r="D29" s="109"/>
      <c r="E29" s="73"/>
      <c r="F29" s="73"/>
      <c r="G29" s="61"/>
      <c r="H29" s="61"/>
      <c r="I29" s="61"/>
      <c r="J29" s="62"/>
      <c r="K29" s="10"/>
      <c r="N29"/>
      <c r="O29"/>
    </row>
    <row r="30" spans="1:18" ht="13.5" thickBot="1" x14ac:dyDescent="0.25">
      <c r="A30" s="36"/>
      <c r="B30" s="25"/>
      <c r="C30" s="34"/>
      <c r="D30" s="112"/>
      <c r="E30" s="35"/>
      <c r="F30" s="35"/>
      <c r="G30" s="33"/>
      <c r="H30" s="33"/>
      <c r="I30" s="33"/>
      <c r="J30" s="35"/>
      <c r="K30" s="41"/>
      <c r="N30"/>
      <c r="O30"/>
    </row>
    <row r="31" spans="1:18" ht="12" customHeight="1" x14ac:dyDescent="0.2">
      <c r="A31" s="75"/>
      <c r="B31" s="76"/>
      <c r="C31" s="77"/>
      <c r="D31" s="113"/>
      <c r="E31" s="78"/>
      <c r="F31" s="78"/>
      <c r="G31" s="55"/>
      <c r="H31" s="55"/>
      <c r="I31" s="55"/>
      <c r="J31" s="56"/>
      <c r="K31" s="10"/>
      <c r="N31"/>
      <c r="O31"/>
    </row>
    <row r="32" spans="1:18" ht="12" customHeight="1" x14ac:dyDescent="0.2">
      <c r="A32" s="129"/>
      <c r="B32" s="74"/>
      <c r="C32" s="88"/>
      <c r="D32" s="130"/>
      <c r="E32" s="87"/>
      <c r="F32" s="87"/>
      <c r="G32" s="61"/>
      <c r="H32" s="86"/>
      <c r="I32" s="86"/>
      <c r="J32" s="87"/>
      <c r="K32" s="10"/>
      <c r="N32"/>
      <c r="O32"/>
    </row>
    <row r="33" spans="1:18" ht="12" customHeight="1" x14ac:dyDescent="0.2">
      <c r="A33" s="69"/>
      <c r="B33" s="70"/>
      <c r="C33" s="69"/>
      <c r="D33" s="111"/>
      <c r="E33" s="98"/>
      <c r="F33" s="83"/>
      <c r="G33" s="58"/>
      <c r="H33" s="58"/>
      <c r="I33" s="58"/>
      <c r="J33" s="57"/>
      <c r="K33" s="10"/>
      <c r="N33"/>
      <c r="O33"/>
    </row>
    <row r="34" spans="1:18" ht="12" customHeight="1" thickBot="1" x14ac:dyDescent="0.25">
      <c r="A34" s="4"/>
      <c r="B34" s="2"/>
      <c r="C34" s="4"/>
      <c r="D34" s="100"/>
      <c r="E34" s="7"/>
      <c r="F34" s="7"/>
      <c r="G34" s="7"/>
      <c r="H34" s="7"/>
      <c r="I34" s="7"/>
      <c r="J34" s="8"/>
      <c r="K34" s="10"/>
      <c r="N34"/>
      <c r="O34"/>
    </row>
    <row r="35" spans="1:18" ht="12" customHeight="1" thickBot="1" x14ac:dyDescent="0.25">
      <c r="A35" s="171" t="s">
        <v>57</v>
      </c>
      <c r="B35" s="172"/>
      <c r="C35" s="172"/>
      <c r="D35" s="172"/>
      <c r="E35" s="172"/>
      <c r="F35" s="172"/>
      <c r="G35" s="172"/>
      <c r="H35" s="172"/>
      <c r="I35" s="172"/>
      <c r="J35" s="173"/>
      <c r="K35" s="10"/>
      <c r="N35"/>
      <c r="O35"/>
    </row>
    <row r="36" spans="1:18" ht="12" customHeight="1" thickBot="1" x14ac:dyDescent="0.25">
      <c r="A36" s="11"/>
      <c r="B36" s="11"/>
      <c r="C36" s="5"/>
      <c r="D36" s="114"/>
      <c r="E36" s="8"/>
      <c r="F36" s="8"/>
      <c r="G36" s="8"/>
      <c r="H36" s="8"/>
      <c r="I36" s="8"/>
      <c r="J36" s="8"/>
      <c r="K36" s="10"/>
      <c r="L36" s="42"/>
      <c r="M36" s="9"/>
      <c r="N36" s="127"/>
      <c r="P36" s="120"/>
      <c r="Q36" s="120"/>
      <c r="R36" s="120"/>
    </row>
    <row r="37" spans="1:18" ht="12" customHeight="1" x14ac:dyDescent="0.2">
      <c r="A37" s="15" t="s">
        <v>22</v>
      </c>
      <c r="B37" s="16"/>
      <c r="C37" s="17"/>
      <c r="D37" s="115"/>
      <c r="E37" s="18"/>
      <c r="F37" s="18"/>
      <c r="G37" s="18"/>
      <c r="H37" s="18"/>
      <c r="I37" s="18"/>
      <c r="J37" s="18"/>
      <c r="K37" s="10"/>
      <c r="L37" s="42"/>
      <c r="M37" s="9"/>
      <c r="N37" s="127"/>
      <c r="P37" s="120"/>
      <c r="Q37" s="120"/>
      <c r="R37" s="120"/>
    </row>
    <row r="38" spans="1:18" ht="15" customHeight="1" x14ac:dyDescent="0.2">
      <c r="A38" s="19" t="s">
        <v>8</v>
      </c>
      <c r="B38" s="20" t="s">
        <v>56</v>
      </c>
      <c r="C38" s="21"/>
      <c r="D38" s="116"/>
      <c r="E38" s="22"/>
      <c r="F38" s="22"/>
      <c r="G38" s="22"/>
      <c r="H38" s="22"/>
      <c r="I38" s="22"/>
      <c r="J38" s="22"/>
      <c r="K38" s="10"/>
      <c r="L38" s="42"/>
      <c r="M38" s="9"/>
      <c r="N38" s="128"/>
      <c r="P38" s="120"/>
      <c r="Q38" s="120"/>
      <c r="R38" s="120"/>
    </row>
    <row r="39" spans="1:18" ht="22.5" customHeight="1" x14ac:dyDescent="0.2">
      <c r="A39" s="19"/>
      <c r="B39" s="20"/>
      <c r="C39" s="21"/>
      <c r="D39" s="116"/>
      <c r="E39" s="22"/>
      <c r="F39" s="22"/>
      <c r="G39" s="22"/>
      <c r="H39" s="22"/>
      <c r="I39" s="22"/>
      <c r="J39" s="22"/>
      <c r="K39" s="10"/>
      <c r="L39" s="42"/>
      <c r="M39" s="9"/>
      <c r="N39" s="127"/>
      <c r="P39" s="120"/>
      <c r="Q39" s="120"/>
      <c r="R39" s="120"/>
    </row>
    <row r="40" spans="1:18" ht="15" customHeight="1" thickBot="1" x14ac:dyDescent="0.25">
      <c r="A40" s="23"/>
      <c r="B40" s="14" t="s">
        <v>55</v>
      </c>
      <c r="C40" s="14"/>
      <c r="D40" s="117"/>
      <c r="E40" s="14"/>
      <c r="F40" s="14"/>
      <c r="G40" s="14"/>
      <c r="H40" s="14"/>
      <c r="I40" s="14"/>
      <c r="J40" s="14"/>
      <c r="K40" s="10"/>
      <c r="L40" s="42"/>
      <c r="M40" s="9"/>
      <c r="N40" s="127"/>
      <c r="O40" s="80"/>
      <c r="P40" s="120"/>
      <c r="Q40" s="120"/>
      <c r="R40" s="120"/>
    </row>
    <row r="41" spans="1:18" ht="12" customHeight="1" x14ac:dyDescent="0.2">
      <c r="A41" s="11"/>
      <c r="B41" s="11"/>
      <c r="C41" s="5"/>
      <c r="D41" s="114"/>
      <c r="E41" s="8"/>
      <c r="F41" s="8"/>
      <c r="G41" s="8"/>
      <c r="H41" s="8"/>
      <c r="I41" s="8"/>
      <c r="J41" s="8"/>
      <c r="K41" s="10"/>
      <c r="L41" s="42"/>
      <c r="M41" s="9"/>
      <c r="N41" s="127"/>
      <c r="O41" s="80"/>
      <c r="P41" s="120"/>
      <c r="Q41" s="120"/>
      <c r="R41" s="120"/>
    </row>
    <row r="42" spans="1:18" ht="66" customHeight="1" x14ac:dyDescent="0.2">
      <c r="A42" s="11"/>
      <c r="B42" s="11"/>
      <c r="C42" s="5"/>
      <c r="D42" s="114"/>
      <c r="E42" s="8"/>
      <c r="F42" s="8"/>
      <c r="G42" s="8"/>
      <c r="H42" s="8"/>
      <c r="I42" s="8"/>
      <c r="J42" s="8"/>
      <c r="K42" s="10"/>
      <c r="L42" s="42"/>
      <c r="M42" s="9"/>
      <c r="N42" s="127"/>
      <c r="P42" s="120"/>
      <c r="Q42" s="120"/>
      <c r="R42" s="120"/>
    </row>
    <row r="43" spans="1:18" ht="12" customHeight="1" x14ac:dyDescent="0.2">
      <c r="A43" s="11"/>
      <c r="B43" s="11" t="s">
        <v>72</v>
      </c>
      <c r="C43" s="5"/>
      <c r="D43" s="114"/>
      <c r="E43" s="8"/>
      <c r="F43" s="8"/>
      <c r="G43" s="8"/>
      <c r="H43" s="8"/>
      <c r="I43" s="8"/>
      <c r="J43" s="8"/>
      <c r="K43" s="10"/>
      <c r="L43" s="42"/>
      <c r="M43" s="9"/>
      <c r="N43" s="127"/>
      <c r="P43" s="120"/>
      <c r="Q43" s="120"/>
      <c r="R43" s="120"/>
    </row>
    <row r="44" spans="1:18" x14ac:dyDescent="0.2">
      <c r="A44" s="11"/>
      <c r="B44" s="11" t="s">
        <v>73</v>
      </c>
      <c r="C44" s="5"/>
      <c r="D44" s="114"/>
      <c r="E44" s="8"/>
      <c r="F44" s="8"/>
      <c r="G44" s="8"/>
      <c r="H44" s="8"/>
      <c r="I44" s="8"/>
      <c r="J44" s="8"/>
      <c r="K44" s="10"/>
      <c r="L44" s="42"/>
      <c r="M44" s="9"/>
      <c r="N44" s="127"/>
      <c r="P44" s="120"/>
      <c r="Q44" s="120"/>
      <c r="R44" s="120"/>
    </row>
    <row r="45" spans="1:18" ht="12" customHeight="1" x14ac:dyDescent="0.2">
      <c r="A45" s="11"/>
      <c r="B45" s="11"/>
      <c r="C45" s="5"/>
      <c r="D45" s="114"/>
      <c r="E45" s="8"/>
      <c r="F45" s="8"/>
      <c r="G45" s="8"/>
      <c r="H45" s="8"/>
      <c r="I45" s="8"/>
      <c r="J45" s="8"/>
      <c r="K45" s="10"/>
      <c r="L45" s="42"/>
      <c r="M45" s="9"/>
      <c r="N45" s="127"/>
      <c r="P45" s="120"/>
      <c r="Q45" s="120"/>
      <c r="R45" s="120"/>
    </row>
    <row r="46" spans="1:18" ht="12" customHeight="1" x14ac:dyDescent="0.2">
      <c r="K46" s="10"/>
      <c r="L46" s="42"/>
      <c r="M46" s="9"/>
      <c r="N46" s="127"/>
      <c r="P46" s="120"/>
      <c r="Q46" s="120"/>
      <c r="R46" s="120"/>
    </row>
    <row r="47" spans="1:18" ht="12" customHeight="1" x14ac:dyDescent="0.2">
      <c r="K47" s="10"/>
      <c r="L47" s="42"/>
      <c r="M47" s="9"/>
      <c r="N47" s="127"/>
      <c r="P47" s="120"/>
      <c r="Q47" s="120"/>
      <c r="R47" s="120"/>
    </row>
    <row r="48" spans="1:18" ht="12" customHeight="1" x14ac:dyDescent="0.2">
      <c r="K48" s="10"/>
      <c r="L48" s="42"/>
      <c r="M48" s="9"/>
      <c r="N48" s="127"/>
      <c r="P48" s="120"/>
      <c r="Q48" s="120"/>
      <c r="R48" s="120"/>
    </row>
    <row r="49" spans="11:18" ht="15" customHeight="1" x14ac:dyDescent="0.2">
      <c r="K49" s="10"/>
      <c r="L49" s="42"/>
      <c r="M49" s="9"/>
      <c r="N49" s="128"/>
      <c r="P49" s="120"/>
      <c r="Q49" s="120"/>
      <c r="R49" s="120"/>
    </row>
    <row r="50" spans="11:18" ht="19.5" customHeight="1" x14ac:dyDescent="0.2">
      <c r="K50" s="10"/>
      <c r="L50" s="42"/>
      <c r="M50" s="9"/>
      <c r="N50" s="127"/>
      <c r="P50" s="120"/>
      <c r="Q50" s="120"/>
      <c r="R50" s="120"/>
    </row>
    <row r="51" spans="11:18" ht="39" customHeight="1" x14ac:dyDescent="0.2">
      <c r="K51" s="10"/>
      <c r="L51" s="42"/>
      <c r="M51" s="9"/>
      <c r="N51" s="127"/>
      <c r="P51" s="120"/>
      <c r="Q51" s="120"/>
      <c r="R51" s="120"/>
    </row>
    <row r="52" spans="11:18" ht="24.75" customHeight="1" x14ac:dyDescent="0.2">
      <c r="K52" s="10"/>
      <c r="L52" s="42"/>
      <c r="M52" s="9"/>
      <c r="N52" s="127"/>
      <c r="P52" s="120"/>
      <c r="Q52" s="120"/>
      <c r="R52" s="120"/>
    </row>
    <row r="53" spans="11:18" ht="15.75" customHeight="1" x14ac:dyDescent="0.2">
      <c r="L53" s="42"/>
      <c r="M53" s="9"/>
      <c r="N53" s="127"/>
      <c r="P53" s="120"/>
      <c r="Q53" s="120"/>
      <c r="R53" s="120"/>
    </row>
    <row r="54" spans="11:18" ht="51" customHeight="1" x14ac:dyDescent="0.2">
      <c r="L54" s="42"/>
      <c r="M54" s="9"/>
      <c r="N54" s="127"/>
      <c r="P54" s="120"/>
      <c r="Q54" s="120"/>
      <c r="R54" s="120"/>
    </row>
    <row r="55" spans="11:18" ht="51.75" customHeight="1" x14ac:dyDescent="0.2">
      <c r="L55" s="42"/>
      <c r="M55" s="9"/>
      <c r="N55" s="127"/>
      <c r="P55" s="120"/>
      <c r="Q55" s="120"/>
      <c r="R55" s="120"/>
    </row>
    <row r="56" spans="11:18" ht="14.25" customHeight="1" x14ac:dyDescent="0.2">
      <c r="L56" s="42"/>
      <c r="M56" s="9"/>
      <c r="N56" s="127"/>
      <c r="P56" s="120"/>
      <c r="Q56" s="120"/>
      <c r="R56" s="120"/>
    </row>
    <row r="57" spans="11:18" ht="14.25" customHeight="1" x14ac:dyDescent="0.2">
      <c r="L57" s="42"/>
      <c r="M57" s="9"/>
      <c r="N57" s="127"/>
      <c r="P57" s="120"/>
      <c r="Q57" s="120"/>
      <c r="R57" s="120"/>
    </row>
    <row r="58" spans="11:18" ht="14.25" customHeight="1" x14ac:dyDescent="0.2">
      <c r="L58" s="42"/>
      <c r="M58" s="9"/>
      <c r="N58" s="127"/>
      <c r="P58" s="120"/>
      <c r="Q58" s="120"/>
      <c r="R58" s="120"/>
    </row>
    <row r="59" spans="11:18" ht="14.25" customHeight="1" x14ac:dyDescent="0.2">
      <c r="L59" s="42"/>
      <c r="M59" s="9"/>
      <c r="N59" s="127"/>
      <c r="P59" s="120"/>
      <c r="Q59" s="120"/>
      <c r="R59" s="120"/>
    </row>
    <row r="60" spans="11:18" ht="14.25" customHeight="1" x14ac:dyDescent="0.2">
      <c r="L60" s="42"/>
      <c r="M60" s="9"/>
      <c r="N60" s="127"/>
      <c r="P60" s="120"/>
      <c r="Q60" s="120"/>
      <c r="R60" s="120"/>
    </row>
    <row r="61" spans="11:18" ht="19.5" customHeight="1" x14ac:dyDescent="0.2">
      <c r="L61" s="42"/>
      <c r="M61" s="9"/>
      <c r="N61" s="127"/>
      <c r="P61" s="120"/>
      <c r="Q61" s="120"/>
      <c r="R61" s="120"/>
    </row>
    <row r="62" spans="11:18" ht="19.5" customHeight="1" x14ac:dyDescent="0.2">
      <c r="L62" s="42"/>
      <c r="M62" s="9"/>
      <c r="N62" s="127"/>
      <c r="P62" s="120"/>
      <c r="Q62" s="120"/>
      <c r="R62" s="120"/>
    </row>
    <row r="63" spans="11:18" ht="17.25" customHeight="1" x14ac:dyDescent="0.2">
      <c r="L63" s="42"/>
      <c r="M63" s="9"/>
      <c r="N63" s="127"/>
      <c r="P63" s="120"/>
      <c r="Q63" s="120"/>
      <c r="R63" s="120"/>
    </row>
    <row r="64" spans="11:18" ht="15.75" customHeight="1" x14ac:dyDescent="0.2">
      <c r="L64" s="42"/>
      <c r="M64" s="9"/>
      <c r="N64" s="127"/>
      <c r="P64" s="120"/>
      <c r="Q64" s="120"/>
      <c r="R64" s="120"/>
    </row>
    <row r="65" spans="12:22" ht="15.75" customHeight="1" x14ac:dyDescent="0.2">
      <c r="L65" s="42"/>
      <c r="M65" s="9"/>
      <c r="N65" s="127"/>
      <c r="P65" s="120"/>
      <c r="Q65" s="120"/>
      <c r="R65" s="120"/>
    </row>
    <row r="66" spans="12:22" ht="15" customHeight="1" x14ac:dyDescent="0.2">
      <c r="L66" s="42"/>
      <c r="M66" s="9"/>
      <c r="N66" s="128"/>
      <c r="P66" s="120"/>
      <c r="Q66" s="120"/>
      <c r="R66" s="120"/>
    </row>
    <row r="67" spans="12:22" ht="18" customHeight="1" x14ac:dyDescent="0.2">
      <c r="L67" s="42"/>
      <c r="M67" s="9"/>
      <c r="N67" s="127"/>
      <c r="P67" s="120"/>
      <c r="Q67" s="120"/>
      <c r="R67" s="120"/>
    </row>
    <row r="68" spans="12:22" ht="18" customHeight="1" x14ac:dyDescent="0.2">
      <c r="L68" s="42"/>
      <c r="M68" s="9"/>
      <c r="N68" s="127"/>
      <c r="P68" s="120"/>
      <c r="Q68" s="120"/>
      <c r="R68" s="120"/>
    </row>
    <row r="69" spans="12:22" ht="18" customHeight="1" x14ac:dyDescent="0.2">
      <c r="L69" s="42"/>
      <c r="M69" s="9"/>
      <c r="N69" s="127"/>
      <c r="P69" s="120"/>
      <c r="Q69" s="120"/>
      <c r="R69" s="120"/>
    </row>
    <row r="70" spans="12:22" ht="18" customHeight="1" x14ac:dyDescent="0.2">
      <c r="L70" s="42"/>
      <c r="M70" s="9"/>
      <c r="N70" s="127"/>
      <c r="P70" s="120"/>
      <c r="Q70" s="120"/>
      <c r="R70" s="120"/>
    </row>
    <row r="71" spans="12:22" ht="18" customHeight="1" x14ac:dyDescent="0.2">
      <c r="L71" s="42"/>
      <c r="M71" s="9"/>
      <c r="N71" s="127"/>
      <c r="P71" s="120"/>
      <c r="Q71" s="120"/>
      <c r="R71" s="120"/>
    </row>
    <row r="72" spans="12:22" ht="18" customHeight="1" x14ac:dyDescent="0.2">
      <c r="L72" s="42"/>
      <c r="M72" s="9"/>
      <c r="N72" s="127"/>
      <c r="P72" s="120"/>
      <c r="Q72" s="120"/>
      <c r="R72" s="120"/>
    </row>
    <row r="73" spans="12:22" ht="18" customHeight="1" x14ac:dyDescent="0.2">
      <c r="L73" s="42"/>
      <c r="M73" s="9"/>
      <c r="N73" s="127"/>
      <c r="P73" s="120"/>
      <c r="Q73" s="120"/>
      <c r="R73" s="120"/>
    </row>
    <row r="74" spans="12:22" ht="18" customHeight="1" x14ac:dyDescent="0.2">
      <c r="L74" s="42"/>
      <c r="M74" s="9"/>
      <c r="N74" s="127"/>
      <c r="P74" s="120"/>
      <c r="Q74" s="120"/>
      <c r="R74" s="120"/>
    </row>
    <row r="75" spans="12:22" ht="18" customHeight="1" x14ac:dyDescent="0.2">
      <c r="L75" s="42"/>
      <c r="M75" s="9"/>
      <c r="N75" s="127"/>
      <c r="P75" s="120"/>
      <c r="Q75" s="120"/>
      <c r="R75" s="120"/>
    </row>
    <row r="76" spans="12:22" ht="18" customHeight="1" x14ac:dyDescent="0.2">
      <c r="L76" s="42"/>
      <c r="M76" s="9"/>
      <c r="N76" s="127"/>
      <c r="P76" s="120"/>
      <c r="Q76" s="120"/>
      <c r="R76" s="120"/>
    </row>
    <row r="77" spans="12:22" ht="18" customHeight="1" x14ac:dyDescent="0.2">
      <c r="L77" s="42"/>
      <c r="M77" s="9"/>
      <c r="N77" s="127"/>
      <c r="P77" s="120"/>
      <c r="Q77" s="120"/>
      <c r="R77" s="120"/>
    </row>
    <row r="78" spans="12:22" ht="15" customHeight="1" x14ac:dyDescent="0.2">
      <c r="L78" s="42"/>
      <c r="M78" s="9"/>
      <c r="N78" s="128"/>
      <c r="P78" s="120"/>
      <c r="Q78" s="120"/>
      <c r="R78" s="120"/>
      <c r="S78" s="6"/>
      <c r="T78" s="6"/>
      <c r="U78" s="6"/>
      <c r="V78" s="6"/>
    </row>
    <row r="79" spans="12:22" ht="24.75" customHeight="1" x14ac:dyDescent="0.2">
      <c r="L79" s="42"/>
      <c r="M79" s="9"/>
      <c r="N79" s="127"/>
      <c r="P79" s="120"/>
      <c r="Q79" s="120"/>
      <c r="R79" s="120"/>
    </row>
    <row r="80" spans="12:22" ht="15.75" customHeight="1" x14ac:dyDescent="0.2">
      <c r="L80" s="42"/>
      <c r="M80" s="9"/>
      <c r="N80" s="127"/>
      <c r="P80" s="120"/>
      <c r="Q80" s="120"/>
      <c r="R80" s="120"/>
    </row>
    <row r="81" spans="12:22" ht="15.75" customHeight="1" x14ac:dyDescent="0.2">
      <c r="L81" s="42"/>
      <c r="M81" s="9"/>
      <c r="N81" s="127"/>
      <c r="P81" s="120"/>
      <c r="Q81" s="120"/>
      <c r="R81" s="120"/>
    </row>
    <row r="82" spans="12:22" ht="15.75" customHeight="1" x14ac:dyDescent="0.2">
      <c r="L82" s="42"/>
      <c r="M82" s="9"/>
      <c r="N82" s="127"/>
      <c r="P82" s="120"/>
      <c r="Q82" s="120"/>
      <c r="R82" s="120"/>
    </row>
    <row r="83" spans="12:22" ht="15.75" customHeight="1" x14ac:dyDescent="0.2">
      <c r="L83" s="42"/>
      <c r="M83" s="9"/>
      <c r="N83" s="127"/>
      <c r="P83" s="120"/>
      <c r="Q83" s="120"/>
      <c r="R83" s="120"/>
    </row>
    <row r="84" spans="12:22" ht="15.75" customHeight="1" x14ac:dyDescent="0.2">
      <c r="L84" s="42"/>
      <c r="M84" s="9"/>
      <c r="N84" s="127"/>
      <c r="P84" s="120"/>
      <c r="Q84" s="120"/>
      <c r="R84" s="120"/>
    </row>
    <row r="85" spans="12:22" ht="15.75" customHeight="1" x14ac:dyDescent="0.2">
      <c r="L85" s="42"/>
      <c r="M85" s="9"/>
      <c r="N85" s="127"/>
      <c r="P85" s="120"/>
      <c r="Q85" s="120"/>
      <c r="R85" s="120"/>
    </row>
    <row r="86" spans="12:22" ht="15.75" customHeight="1" x14ac:dyDescent="0.2">
      <c r="L86" s="42"/>
      <c r="M86" s="9"/>
      <c r="N86" s="127"/>
      <c r="P86" s="120"/>
      <c r="Q86" s="120"/>
      <c r="R86" s="120"/>
    </row>
    <row r="87" spans="12:22" ht="15.75" customHeight="1" x14ac:dyDescent="0.2">
      <c r="L87" s="42"/>
      <c r="M87" s="9"/>
      <c r="N87" s="127"/>
      <c r="P87" s="120"/>
      <c r="Q87" s="120"/>
      <c r="R87" s="120"/>
    </row>
    <row r="88" spans="12:22" ht="15.75" customHeight="1" x14ac:dyDescent="0.2">
      <c r="L88" s="42"/>
      <c r="M88" s="9"/>
      <c r="N88" s="127"/>
      <c r="P88" s="120"/>
      <c r="Q88" s="120"/>
      <c r="R88" s="120"/>
    </row>
    <row r="89" spans="12:22" ht="15.75" customHeight="1" x14ac:dyDescent="0.2">
      <c r="L89" s="42"/>
      <c r="M89" s="9"/>
      <c r="N89" s="127"/>
      <c r="P89" s="120"/>
      <c r="Q89" s="120"/>
      <c r="R89" s="120"/>
    </row>
    <row r="90" spans="12:22" ht="15.75" customHeight="1" x14ac:dyDescent="0.2">
      <c r="L90" s="42"/>
      <c r="M90" s="9"/>
      <c r="N90" s="127"/>
      <c r="P90" s="120"/>
      <c r="Q90" s="120"/>
      <c r="R90" s="120"/>
      <c r="S90" s="6"/>
      <c r="T90" s="6"/>
      <c r="U90" s="6"/>
      <c r="V90" s="6"/>
    </row>
    <row r="91" spans="12:22" ht="15.75" customHeight="1" x14ac:dyDescent="0.2">
      <c r="L91" s="42"/>
      <c r="M91" s="9"/>
      <c r="N91" s="127"/>
      <c r="P91" s="120"/>
      <c r="Q91" s="120"/>
      <c r="R91" s="120"/>
      <c r="S91" s="6"/>
      <c r="T91" s="6"/>
      <c r="U91" s="6"/>
      <c r="V91" s="6"/>
    </row>
    <row r="92" spans="12:22" ht="15.75" customHeight="1" x14ac:dyDescent="0.2">
      <c r="L92" s="42"/>
      <c r="M92" s="9"/>
      <c r="N92" s="127"/>
      <c r="P92" s="120"/>
      <c r="Q92" s="120"/>
      <c r="R92" s="120"/>
      <c r="S92" s="6"/>
      <c r="T92" s="6"/>
      <c r="U92" s="6"/>
      <c r="V92" s="6"/>
    </row>
    <row r="93" spans="12:22" ht="15.75" customHeight="1" x14ac:dyDescent="0.2">
      <c r="L93" s="42"/>
      <c r="M93" s="9"/>
      <c r="N93" s="127"/>
      <c r="P93" s="120"/>
      <c r="Q93" s="120"/>
      <c r="R93" s="120"/>
    </row>
    <row r="94" spans="12:22" ht="21.75" customHeight="1" x14ac:dyDescent="0.2">
      <c r="L94" s="42"/>
      <c r="M94" s="9"/>
      <c r="N94" s="127"/>
      <c r="P94" s="120"/>
      <c r="Q94" s="120"/>
      <c r="R94" s="120"/>
    </row>
    <row r="95" spans="12:22" ht="25.5" customHeight="1" x14ac:dyDescent="0.2">
      <c r="L95" s="42"/>
      <c r="M95" s="9"/>
      <c r="N95" s="127"/>
      <c r="P95" s="120"/>
      <c r="Q95" s="120"/>
      <c r="R95" s="120"/>
    </row>
    <row r="96" spans="12:22" ht="16.5" customHeight="1" x14ac:dyDescent="0.2">
      <c r="L96" s="42"/>
      <c r="M96" s="9"/>
      <c r="N96" s="127"/>
      <c r="P96" s="120"/>
      <c r="Q96" s="120"/>
      <c r="R96" s="120"/>
    </row>
    <row r="97" spans="12:18" ht="22.5" customHeight="1" x14ac:dyDescent="0.2">
      <c r="L97" s="42"/>
      <c r="M97" s="9"/>
      <c r="N97" s="127"/>
      <c r="P97" s="120"/>
      <c r="Q97" s="120"/>
      <c r="R97" s="120"/>
    </row>
    <row r="98" spans="12:18" ht="18" customHeight="1" x14ac:dyDescent="0.2">
      <c r="L98" s="42"/>
      <c r="M98" s="9"/>
      <c r="N98" s="127"/>
      <c r="P98" s="120"/>
      <c r="Q98" s="120"/>
      <c r="R98" s="120"/>
    </row>
    <row r="99" spans="12:18" ht="18" customHeight="1" x14ac:dyDescent="0.2">
      <c r="L99" s="42"/>
      <c r="M99" s="9"/>
      <c r="N99" s="127"/>
      <c r="P99" s="120"/>
      <c r="Q99" s="120"/>
      <c r="R99" s="120"/>
    </row>
    <row r="100" spans="12:18" ht="18" customHeight="1" x14ac:dyDescent="0.2">
      <c r="L100" s="42"/>
      <c r="M100" s="9"/>
      <c r="N100" s="127"/>
      <c r="P100" s="120"/>
      <c r="Q100" s="120"/>
      <c r="R100" s="120"/>
    </row>
    <row r="101" spans="12:18" ht="18" customHeight="1" x14ac:dyDescent="0.2">
      <c r="L101" s="42"/>
      <c r="M101" s="9"/>
      <c r="N101" s="127"/>
      <c r="O101" s="84"/>
      <c r="P101" s="120"/>
      <c r="Q101" s="120"/>
      <c r="R101" s="120"/>
    </row>
    <row r="102" spans="12:18" ht="18" customHeight="1" x14ac:dyDescent="0.2">
      <c r="L102" s="42"/>
      <c r="M102" s="9"/>
      <c r="N102" s="127"/>
      <c r="P102" s="120"/>
      <c r="Q102" s="120"/>
      <c r="R102" s="120"/>
    </row>
    <row r="103" spans="12:18" ht="18" customHeight="1" x14ac:dyDescent="0.2">
      <c r="L103" s="42"/>
      <c r="M103" s="9"/>
      <c r="N103" s="127"/>
      <c r="P103" s="120"/>
      <c r="Q103" s="120"/>
      <c r="R103" s="120"/>
    </row>
    <row r="104" spans="12:18" ht="18" customHeight="1" x14ac:dyDescent="0.2">
      <c r="L104" s="42"/>
      <c r="M104" s="9"/>
      <c r="N104" s="127"/>
      <c r="P104" s="120"/>
      <c r="Q104" s="120"/>
      <c r="R104" s="120"/>
    </row>
    <row r="105" spans="12:18" ht="18" customHeight="1" x14ac:dyDescent="0.2">
      <c r="L105" s="42"/>
      <c r="M105" s="9"/>
      <c r="N105" s="127"/>
      <c r="P105" s="120"/>
      <c r="Q105" s="120"/>
      <c r="R105" s="120"/>
    </row>
    <row r="106" spans="12:18" ht="18" customHeight="1" x14ac:dyDescent="0.2">
      <c r="L106" s="42"/>
      <c r="M106" s="9"/>
      <c r="N106" s="127"/>
      <c r="P106" s="120"/>
      <c r="Q106" s="120"/>
      <c r="R106" s="120"/>
    </row>
    <row r="107" spans="12:18" ht="18" customHeight="1" x14ac:dyDescent="0.2">
      <c r="L107" s="42"/>
      <c r="M107" s="9"/>
      <c r="N107" s="127"/>
      <c r="P107" s="120"/>
      <c r="Q107" s="120"/>
      <c r="R107" s="120"/>
    </row>
    <row r="108" spans="12:18" ht="18" customHeight="1" x14ac:dyDescent="0.2">
      <c r="L108" s="42"/>
      <c r="M108" s="9"/>
      <c r="N108" s="127"/>
      <c r="P108" s="120"/>
      <c r="Q108" s="120"/>
      <c r="R108" s="120"/>
    </row>
    <row r="109" spans="12:18" ht="18" customHeight="1" x14ac:dyDescent="0.2">
      <c r="L109" s="42"/>
      <c r="M109" s="9"/>
      <c r="N109" s="127"/>
      <c r="P109" s="120"/>
      <c r="Q109" s="120"/>
      <c r="R109" s="120"/>
    </row>
    <row r="110" spans="12:18" ht="18" customHeight="1" x14ac:dyDescent="0.2">
      <c r="L110" s="42"/>
      <c r="M110" s="9"/>
      <c r="N110" s="127"/>
      <c r="P110" s="120"/>
      <c r="Q110" s="120"/>
      <c r="R110" s="120"/>
    </row>
    <row r="111" spans="12:18" ht="18" customHeight="1" x14ac:dyDescent="0.2">
      <c r="L111" s="42"/>
      <c r="M111" s="9"/>
      <c r="N111" s="127"/>
      <c r="P111" s="120"/>
      <c r="Q111" s="120"/>
      <c r="R111" s="120"/>
    </row>
    <row r="112" spans="12:18" ht="18" customHeight="1" x14ac:dyDescent="0.2">
      <c r="L112" s="42"/>
      <c r="M112" s="9"/>
      <c r="N112" s="127"/>
      <c r="P112" s="120"/>
      <c r="Q112" s="120"/>
      <c r="R112" s="120"/>
    </row>
    <row r="113" spans="12:18" ht="18" customHeight="1" x14ac:dyDescent="0.2">
      <c r="L113" s="42"/>
      <c r="M113" s="9"/>
      <c r="N113" s="128"/>
      <c r="P113" s="120"/>
      <c r="Q113" s="120"/>
      <c r="R113" s="120"/>
    </row>
    <row r="114" spans="12:18" ht="20.25" customHeight="1" x14ac:dyDescent="0.2">
      <c r="L114" s="42"/>
      <c r="M114" s="9"/>
      <c r="N114" s="127"/>
      <c r="P114" s="120"/>
      <c r="Q114" s="120"/>
      <c r="R114" s="120"/>
    </row>
    <row r="115" spans="12:18" ht="16.5" customHeight="1" x14ac:dyDescent="0.2">
      <c r="L115" s="42"/>
      <c r="M115" s="9"/>
      <c r="N115" s="127"/>
      <c r="P115" s="120"/>
      <c r="Q115" s="120"/>
      <c r="R115" s="120"/>
    </row>
    <row r="116" spans="12:18" ht="22.5" customHeight="1" x14ac:dyDescent="0.2">
      <c r="L116" s="42"/>
      <c r="M116" s="9"/>
      <c r="N116" s="127"/>
      <c r="P116" s="120"/>
      <c r="Q116" s="120"/>
      <c r="R116" s="120"/>
    </row>
    <row r="117" spans="12:18" ht="18" customHeight="1" x14ac:dyDescent="0.2">
      <c r="L117" s="42"/>
      <c r="M117" s="9"/>
      <c r="N117" s="127"/>
      <c r="P117" s="120"/>
      <c r="Q117" s="120"/>
      <c r="R117" s="120"/>
    </row>
    <row r="118" spans="12:18" ht="20.25" customHeight="1" x14ac:dyDescent="0.2">
      <c r="L118" s="42"/>
      <c r="M118" s="9"/>
      <c r="N118" s="127"/>
      <c r="P118" s="120"/>
      <c r="Q118" s="120"/>
      <c r="R118" s="120"/>
    </row>
    <row r="119" spans="12:18" ht="22.5" customHeight="1" x14ac:dyDescent="0.2">
      <c r="L119" s="42"/>
      <c r="M119" s="9"/>
      <c r="N119" s="127"/>
      <c r="P119" s="120"/>
      <c r="Q119" s="120"/>
      <c r="R119" s="120"/>
    </row>
    <row r="120" spans="12:18" ht="20.25" customHeight="1" x14ac:dyDescent="0.2">
      <c r="L120" s="42"/>
      <c r="M120" s="9"/>
      <c r="N120" s="127"/>
      <c r="P120" s="120"/>
      <c r="Q120" s="120"/>
      <c r="R120" s="120"/>
    </row>
    <row r="121" spans="12:18" x14ac:dyDescent="0.2">
      <c r="L121" s="42"/>
      <c r="M121" s="9"/>
      <c r="N121" s="127"/>
      <c r="P121" s="120"/>
      <c r="Q121" s="120"/>
      <c r="R121" s="120"/>
    </row>
    <row r="122" spans="12:18" ht="18" customHeight="1" x14ac:dyDescent="0.2">
      <c r="L122" s="42"/>
      <c r="M122" s="9"/>
      <c r="N122" s="127"/>
      <c r="P122" s="120"/>
      <c r="Q122" s="120"/>
      <c r="R122" s="120"/>
    </row>
    <row r="123" spans="12:18" ht="15" customHeight="1" x14ac:dyDescent="0.2">
      <c r="L123" s="42"/>
      <c r="M123" s="9"/>
      <c r="N123" s="128"/>
      <c r="P123" s="120"/>
      <c r="Q123" s="120"/>
      <c r="R123" s="120"/>
    </row>
    <row r="124" spans="12:18" ht="25.5" customHeight="1" x14ac:dyDescent="0.2">
      <c r="L124" s="43"/>
      <c r="M124" s="9"/>
      <c r="N124" s="127"/>
      <c r="P124" s="120"/>
      <c r="Q124" s="120"/>
      <c r="R124" s="120"/>
    </row>
    <row r="125" spans="12:18" ht="25.5" customHeight="1" x14ac:dyDescent="0.2">
      <c r="L125" s="43"/>
      <c r="M125" s="9"/>
      <c r="N125" s="127"/>
      <c r="P125" s="120"/>
      <c r="Q125" s="120"/>
      <c r="R125" s="120"/>
    </row>
    <row r="126" spans="12:18" ht="17.25" customHeight="1" x14ac:dyDescent="0.2">
      <c r="L126" s="43"/>
      <c r="M126" s="9"/>
      <c r="N126" s="127"/>
      <c r="P126" s="120"/>
      <c r="Q126" s="120"/>
      <c r="R126" s="120"/>
    </row>
    <row r="127" spans="12:18" ht="17.25" customHeight="1" x14ac:dyDescent="0.2">
      <c r="L127" s="43"/>
      <c r="M127" s="9"/>
      <c r="N127" s="127"/>
      <c r="P127" s="120"/>
      <c r="Q127" s="120"/>
      <c r="R127" s="120"/>
    </row>
    <row r="128" spans="12:18" ht="29.25" customHeight="1" x14ac:dyDescent="0.2">
      <c r="L128" s="43"/>
      <c r="M128" s="9"/>
      <c r="N128" s="127"/>
      <c r="P128" s="120"/>
      <c r="Q128" s="120"/>
      <c r="R128" s="120"/>
    </row>
    <row r="129" spans="12:18" ht="15" customHeight="1" x14ac:dyDescent="0.2">
      <c r="L129" s="42"/>
      <c r="M129" s="9"/>
      <c r="N129" s="128"/>
      <c r="P129" s="120"/>
      <c r="Q129" s="120"/>
      <c r="R129" s="120"/>
    </row>
    <row r="130" spans="12:18" ht="15.75" customHeight="1" x14ac:dyDescent="0.2">
      <c r="L130" s="42"/>
      <c r="M130" s="9"/>
      <c r="N130" s="127"/>
      <c r="P130" s="120"/>
      <c r="Q130" s="120"/>
      <c r="R130" s="120"/>
    </row>
    <row r="131" spans="12:18" ht="15.75" customHeight="1" x14ac:dyDescent="0.2">
      <c r="L131" s="42"/>
      <c r="M131" s="9"/>
      <c r="N131" s="127"/>
      <c r="P131" s="120"/>
      <c r="Q131" s="120"/>
      <c r="R131" s="120"/>
    </row>
    <row r="132" spans="12:18" ht="15.75" customHeight="1" x14ac:dyDescent="0.2">
      <c r="L132" s="42"/>
      <c r="M132" s="9"/>
      <c r="N132" s="127"/>
      <c r="O132" s="85"/>
      <c r="P132" s="120"/>
      <c r="Q132" s="120"/>
      <c r="R132" s="120"/>
    </row>
    <row r="133" spans="12:18" x14ac:dyDescent="0.2">
      <c r="L133" s="42"/>
      <c r="M133" s="9"/>
      <c r="N133" s="127"/>
      <c r="P133" s="120"/>
      <c r="Q133" s="120"/>
      <c r="R133" s="120"/>
    </row>
    <row r="134" spans="12:18" ht="15" customHeight="1" x14ac:dyDescent="0.2">
      <c r="L134" s="42"/>
      <c r="M134" s="9"/>
      <c r="N134" s="128"/>
      <c r="P134" s="120"/>
      <c r="Q134" s="120"/>
      <c r="R134" s="120"/>
    </row>
    <row r="135" spans="12:18" ht="15" customHeight="1" x14ac:dyDescent="0.2">
      <c r="L135" s="42"/>
      <c r="M135" s="9"/>
      <c r="N135" s="127"/>
      <c r="P135" s="120"/>
      <c r="Q135" s="120"/>
      <c r="R135" s="120"/>
    </row>
    <row r="136" spans="12:18" ht="17.25" customHeight="1" x14ac:dyDescent="0.2">
      <c r="L136" s="42"/>
      <c r="M136" s="9"/>
      <c r="N136" s="127"/>
      <c r="P136" s="120"/>
      <c r="Q136" s="120"/>
      <c r="R136" s="120"/>
    </row>
    <row r="137" spans="12:18" x14ac:dyDescent="0.2">
      <c r="L137" s="42"/>
      <c r="M137" s="9"/>
      <c r="N137" s="127"/>
      <c r="P137" s="120"/>
      <c r="Q137" s="120"/>
      <c r="R137" s="120"/>
    </row>
    <row r="138" spans="12:18" ht="24" customHeight="1" x14ac:dyDescent="0.2">
      <c r="L138" s="42"/>
      <c r="M138" s="9"/>
      <c r="N138" s="127"/>
      <c r="P138" s="120"/>
      <c r="Q138" s="120"/>
      <c r="R138" s="120"/>
    </row>
    <row r="139" spans="12:18" ht="15.75" customHeight="1" x14ac:dyDescent="0.2">
      <c r="L139" s="42"/>
      <c r="M139" s="9"/>
      <c r="N139" s="127"/>
      <c r="P139" s="120"/>
      <c r="Q139" s="120"/>
      <c r="R139" s="120"/>
    </row>
    <row r="140" spans="12:18" ht="15" customHeight="1" x14ac:dyDescent="0.2">
      <c r="L140" s="42"/>
      <c r="M140" s="9"/>
      <c r="N140" s="128"/>
      <c r="P140" s="120"/>
      <c r="Q140" s="120"/>
      <c r="R140" s="120"/>
    </row>
    <row r="141" spans="12:18" x14ac:dyDescent="0.2">
      <c r="L141" s="42"/>
      <c r="M141" s="9"/>
      <c r="N141" s="127"/>
      <c r="P141" s="120"/>
      <c r="Q141" s="120"/>
      <c r="R141" s="120"/>
    </row>
    <row r="142" spans="12:18" x14ac:dyDescent="0.2">
      <c r="L142" s="42"/>
      <c r="M142" s="9"/>
      <c r="N142" s="127"/>
      <c r="P142" s="120"/>
      <c r="Q142" s="120"/>
      <c r="R142" s="120"/>
    </row>
    <row r="143" spans="12:18" x14ac:dyDescent="0.2">
      <c r="L143" s="42"/>
      <c r="M143" s="9"/>
      <c r="N143" s="127"/>
      <c r="P143" s="120"/>
      <c r="Q143" s="120"/>
      <c r="R143" s="120"/>
    </row>
    <row r="144" spans="12:18" x14ac:dyDescent="0.2">
      <c r="L144" s="42"/>
      <c r="M144" s="9"/>
      <c r="N144" s="127"/>
      <c r="P144" s="120"/>
      <c r="Q144" s="120"/>
      <c r="R144" s="120"/>
    </row>
    <row r="145" spans="12:18" x14ac:dyDescent="0.2">
      <c r="L145" s="42"/>
      <c r="M145" s="9"/>
      <c r="N145" s="127"/>
      <c r="P145" s="120"/>
      <c r="Q145" s="120"/>
      <c r="R145" s="120"/>
    </row>
    <row r="146" spans="12:18" x14ac:dyDescent="0.2">
      <c r="L146" s="42"/>
      <c r="M146" s="9"/>
      <c r="N146" s="127"/>
      <c r="P146" s="120"/>
      <c r="Q146" s="120"/>
      <c r="R146" s="120"/>
    </row>
    <row r="147" spans="12:18" ht="15" customHeight="1" x14ac:dyDescent="0.2">
      <c r="L147" s="42"/>
      <c r="M147" s="9"/>
      <c r="N147" s="128"/>
      <c r="P147" s="120"/>
      <c r="Q147" s="120"/>
      <c r="R147" s="120"/>
    </row>
    <row r="148" spans="12:18" x14ac:dyDescent="0.2">
      <c r="L148" s="42"/>
      <c r="M148" s="9"/>
      <c r="N148" s="127"/>
      <c r="P148" s="120"/>
      <c r="Q148" s="120"/>
      <c r="R148" s="120"/>
    </row>
    <row r="149" spans="12:18" x14ac:dyDescent="0.2">
      <c r="L149" s="42"/>
      <c r="M149" s="9"/>
      <c r="N149" s="127"/>
      <c r="P149" s="120"/>
      <c r="Q149" s="120"/>
      <c r="R149" s="120"/>
    </row>
    <row r="150" spans="12:18" x14ac:dyDescent="0.2">
      <c r="L150" s="42"/>
      <c r="M150" s="9"/>
      <c r="N150" s="127"/>
      <c r="P150" s="120"/>
      <c r="Q150" s="120"/>
      <c r="R150" s="120"/>
    </row>
    <row r="151" spans="12:18" x14ac:dyDescent="0.2">
      <c r="L151" s="42"/>
      <c r="M151" s="9"/>
      <c r="N151" s="127"/>
      <c r="P151" s="120"/>
      <c r="Q151" s="120"/>
      <c r="R151" s="120"/>
    </row>
    <row r="152" spans="12:18" x14ac:dyDescent="0.2">
      <c r="L152" s="42"/>
      <c r="M152" s="9"/>
      <c r="N152" s="127"/>
      <c r="P152" s="120"/>
      <c r="Q152" s="120"/>
      <c r="R152" s="120"/>
    </row>
    <row r="153" spans="12:18" x14ac:dyDescent="0.2">
      <c r="L153" s="42"/>
      <c r="M153" s="9"/>
      <c r="N153" s="127"/>
      <c r="P153" s="120"/>
      <c r="Q153" s="120"/>
      <c r="R153" s="120"/>
    </row>
    <row r="154" spans="12:18" x14ac:dyDescent="0.2">
      <c r="L154" s="42"/>
      <c r="M154" s="9"/>
      <c r="N154" s="127"/>
      <c r="P154" s="120"/>
      <c r="Q154" s="120"/>
      <c r="R154" s="120"/>
    </row>
    <row r="155" spans="12:18" x14ac:dyDescent="0.2">
      <c r="L155" s="42"/>
      <c r="M155" s="9"/>
      <c r="N155" s="127"/>
      <c r="P155" s="120"/>
      <c r="Q155" s="120"/>
      <c r="R155" s="120"/>
    </row>
    <row r="156" spans="12:18" x14ac:dyDescent="0.2">
      <c r="L156" s="42"/>
      <c r="M156" s="9"/>
      <c r="N156" s="127"/>
      <c r="P156" s="120"/>
      <c r="Q156" s="120"/>
      <c r="R156" s="120"/>
    </row>
    <row r="157" spans="12:18" x14ac:dyDescent="0.2">
      <c r="L157" s="42"/>
      <c r="M157" s="9"/>
      <c r="N157" s="127"/>
      <c r="P157" s="120"/>
      <c r="Q157" s="120"/>
      <c r="R157" s="120"/>
    </row>
    <row r="158" spans="12:18" x14ac:dyDescent="0.2">
      <c r="L158" s="42"/>
      <c r="M158" s="9"/>
      <c r="N158" s="127"/>
      <c r="P158" s="120"/>
      <c r="Q158" s="120"/>
      <c r="R158" s="120"/>
    </row>
    <row r="159" spans="12:18" x14ac:dyDescent="0.2">
      <c r="L159" s="42"/>
      <c r="M159" s="9"/>
      <c r="N159" s="127"/>
      <c r="P159" s="120"/>
      <c r="Q159" s="120"/>
      <c r="R159" s="120"/>
    </row>
    <row r="160" spans="12:18" x14ac:dyDescent="0.2">
      <c r="L160" s="42"/>
      <c r="M160" s="9"/>
      <c r="N160" s="127"/>
      <c r="P160" s="120"/>
      <c r="Q160" s="120"/>
      <c r="R160" s="120"/>
    </row>
    <row r="161" spans="12:18" ht="15" customHeight="1" x14ac:dyDescent="0.2">
      <c r="L161" s="42"/>
      <c r="M161" s="9"/>
      <c r="N161" s="128"/>
      <c r="P161" s="120"/>
      <c r="Q161" s="120"/>
      <c r="R161" s="120"/>
    </row>
    <row r="162" spans="12:18" x14ac:dyDescent="0.2">
      <c r="L162" s="42"/>
      <c r="M162" s="9"/>
      <c r="N162" s="127"/>
      <c r="P162" s="120"/>
      <c r="Q162" s="120"/>
      <c r="R162" s="120"/>
    </row>
    <row r="163" spans="12:18" x14ac:dyDescent="0.2">
      <c r="L163" s="42"/>
      <c r="M163" s="9"/>
      <c r="N163" s="127"/>
      <c r="P163" s="120"/>
      <c r="Q163" s="120"/>
      <c r="R163" s="120"/>
    </row>
    <row r="164" spans="12:18" ht="27" customHeight="1" x14ac:dyDescent="0.2">
      <c r="L164" s="42"/>
      <c r="M164" s="9"/>
      <c r="N164" s="127"/>
      <c r="P164" s="120"/>
      <c r="Q164" s="120"/>
      <c r="R164" s="120"/>
    </row>
    <row r="165" spans="12:18" x14ac:dyDescent="0.2">
      <c r="L165" s="42"/>
      <c r="M165" s="9"/>
      <c r="N165" s="127"/>
      <c r="P165" s="120"/>
      <c r="Q165" s="120"/>
      <c r="R165" s="120"/>
    </row>
    <row r="166" spans="12:18" x14ac:dyDescent="0.2">
      <c r="L166" s="42"/>
      <c r="M166" s="9"/>
      <c r="N166" s="127"/>
      <c r="P166" s="120"/>
      <c r="Q166" s="120"/>
      <c r="R166" s="120"/>
    </row>
    <row r="167" spans="12:18" x14ac:dyDescent="0.2">
      <c r="L167" s="42"/>
      <c r="M167" s="9"/>
      <c r="N167" s="127"/>
      <c r="P167" s="120"/>
      <c r="Q167" s="120"/>
      <c r="R167" s="120"/>
    </row>
    <row r="168" spans="12:18" x14ac:dyDescent="0.2">
      <c r="L168" s="42"/>
      <c r="M168" s="9"/>
      <c r="N168" s="127"/>
      <c r="P168" s="120"/>
      <c r="Q168" s="120"/>
      <c r="R168" s="120"/>
    </row>
    <row r="169" spans="12:18" x14ac:dyDescent="0.2">
      <c r="L169" s="42"/>
      <c r="M169" s="9"/>
      <c r="N169" s="127"/>
      <c r="P169" s="120"/>
      <c r="Q169" s="120"/>
      <c r="R169" s="120"/>
    </row>
    <row r="170" spans="12:18" x14ac:dyDescent="0.2">
      <c r="L170" s="42"/>
      <c r="M170" s="9"/>
      <c r="N170" s="127"/>
      <c r="P170" s="120"/>
      <c r="Q170" s="120"/>
      <c r="R170" s="120"/>
    </row>
    <row r="171" spans="12:18" x14ac:dyDescent="0.2">
      <c r="L171" s="42"/>
      <c r="M171" s="9"/>
      <c r="N171" s="127"/>
      <c r="P171" s="120"/>
      <c r="Q171" s="120"/>
      <c r="R171" s="120"/>
    </row>
    <row r="172" spans="12:18" x14ac:dyDescent="0.2">
      <c r="L172" s="42"/>
      <c r="M172" s="9"/>
      <c r="N172" s="127"/>
      <c r="P172" s="120"/>
      <c r="Q172" s="120"/>
      <c r="R172" s="120"/>
    </row>
    <row r="173" spans="12:18" x14ac:dyDescent="0.2">
      <c r="L173" s="42"/>
      <c r="M173" s="9"/>
      <c r="N173" s="127"/>
      <c r="P173" s="120"/>
      <c r="Q173" s="120"/>
      <c r="R173" s="120"/>
    </row>
    <row r="174" spans="12:18" x14ac:dyDescent="0.2">
      <c r="L174" s="42"/>
      <c r="M174" s="9"/>
      <c r="N174" s="127"/>
      <c r="P174" s="120"/>
      <c r="Q174" s="120"/>
      <c r="R174" s="120"/>
    </row>
    <row r="175" spans="12:18" x14ac:dyDescent="0.2">
      <c r="L175" s="42"/>
      <c r="M175" s="9"/>
      <c r="N175" s="127"/>
      <c r="P175" s="120"/>
      <c r="Q175" s="120"/>
      <c r="R175" s="120"/>
    </row>
    <row r="176" spans="12:18" x14ac:dyDescent="0.2">
      <c r="L176" s="42"/>
      <c r="M176" s="9"/>
      <c r="N176" s="127"/>
      <c r="P176" s="120"/>
      <c r="Q176" s="120"/>
      <c r="R176" s="120"/>
    </row>
    <row r="177" spans="12:18" ht="14.25" customHeight="1" x14ac:dyDescent="0.2">
      <c r="L177" s="42"/>
      <c r="M177" s="9"/>
      <c r="N177" s="127"/>
      <c r="P177" s="120"/>
      <c r="Q177" s="120"/>
      <c r="R177" s="120"/>
    </row>
    <row r="178" spans="12:18" x14ac:dyDescent="0.2">
      <c r="L178" s="42"/>
      <c r="M178" s="9"/>
      <c r="N178" s="127"/>
      <c r="P178" s="120"/>
      <c r="Q178" s="120"/>
      <c r="R178" s="120"/>
    </row>
    <row r="179" spans="12:18" x14ac:dyDescent="0.2">
      <c r="L179" s="42"/>
      <c r="M179" s="9"/>
      <c r="N179" s="127"/>
      <c r="P179" s="120"/>
      <c r="Q179" s="120"/>
      <c r="R179" s="120"/>
    </row>
    <row r="180" spans="12:18" ht="15" customHeight="1" x14ac:dyDescent="0.2">
      <c r="L180" s="42"/>
      <c r="M180" s="9"/>
      <c r="N180" s="128"/>
      <c r="P180" s="120"/>
      <c r="Q180" s="120"/>
      <c r="R180" s="120"/>
    </row>
    <row r="181" spans="12:18" x14ac:dyDescent="0.2">
      <c r="L181" s="42"/>
      <c r="M181" s="9"/>
      <c r="N181" s="127"/>
      <c r="P181" s="120"/>
      <c r="Q181" s="120"/>
      <c r="R181" s="120"/>
    </row>
    <row r="182" spans="12:18" x14ac:dyDescent="0.2">
      <c r="L182" s="42"/>
      <c r="M182" s="9"/>
      <c r="N182" s="127"/>
      <c r="P182" s="120"/>
      <c r="Q182" s="120"/>
      <c r="R182" s="120"/>
    </row>
    <row r="183" spans="12:18" x14ac:dyDescent="0.2">
      <c r="L183" s="42"/>
      <c r="M183" s="9"/>
      <c r="N183" s="127"/>
      <c r="P183" s="120"/>
      <c r="Q183" s="120"/>
      <c r="R183" s="120"/>
    </row>
    <row r="184" spans="12:18" x14ac:dyDescent="0.2">
      <c r="L184" s="42"/>
      <c r="M184" s="9"/>
      <c r="N184" s="127"/>
      <c r="P184" s="120"/>
      <c r="Q184" s="120"/>
      <c r="R184" s="120"/>
    </row>
    <row r="185" spans="12:18" x14ac:dyDescent="0.2">
      <c r="L185" s="42"/>
      <c r="M185" s="9"/>
      <c r="N185" s="127"/>
      <c r="P185" s="120"/>
      <c r="Q185" s="120"/>
      <c r="R185" s="120"/>
    </row>
    <row r="186" spans="12:18" x14ac:dyDescent="0.2">
      <c r="L186" s="42"/>
      <c r="M186" s="9"/>
      <c r="N186" s="127"/>
      <c r="P186" s="120"/>
      <c r="Q186" s="120"/>
      <c r="R186" s="120"/>
    </row>
    <row r="187" spans="12:18" x14ac:dyDescent="0.2">
      <c r="L187" s="42"/>
      <c r="M187" s="9"/>
      <c r="N187" s="127"/>
      <c r="P187" s="120"/>
      <c r="Q187" s="120"/>
      <c r="R187" s="120"/>
    </row>
    <row r="188" spans="12:18" x14ac:dyDescent="0.2">
      <c r="L188" s="42"/>
      <c r="M188" s="9"/>
      <c r="N188" s="127"/>
      <c r="P188" s="120"/>
      <c r="Q188" s="120"/>
      <c r="R188" s="120"/>
    </row>
    <row r="189" spans="12:18" x14ac:dyDescent="0.2">
      <c r="L189" s="42"/>
      <c r="M189" s="9"/>
      <c r="N189" s="127"/>
      <c r="P189" s="120"/>
      <c r="Q189" s="120"/>
      <c r="R189" s="120"/>
    </row>
    <row r="190" spans="12:18" ht="23.25" customHeight="1" x14ac:dyDescent="0.2">
      <c r="L190" s="42"/>
      <c r="M190" s="9"/>
      <c r="N190" s="127"/>
      <c r="P190" s="120"/>
      <c r="Q190" s="120"/>
      <c r="R190" s="120"/>
    </row>
    <row r="191" spans="12:18" x14ac:dyDescent="0.2">
      <c r="L191" s="42"/>
      <c r="M191" s="9"/>
      <c r="N191" s="127"/>
      <c r="P191" s="120"/>
      <c r="Q191" s="120"/>
      <c r="R191" s="120"/>
    </row>
    <row r="192" spans="12:18" x14ac:dyDescent="0.2">
      <c r="L192" s="42"/>
      <c r="M192" s="9"/>
      <c r="N192" s="127"/>
      <c r="P192" s="120"/>
      <c r="Q192" s="120"/>
      <c r="R192" s="120"/>
    </row>
    <row r="193" spans="12:18" x14ac:dyDescent="0.2">
      <c r="L193" s="42"/>
      <c r="M193" s="9"/>
      <c r="N193" s="127"/>
      <c r="P193" s="120"/>
      <c r="Q193" s="120"/>
      <c r="R193" s="120"/>
    </row>
    <row r="194" spans="12:18" x14ac:dyDescent="0.2">
      <c r="L194" s="42"/>
      <c r="M194" s="9"/>
      <c r="N194" s="127"/>
      <c r="P194" s="120"/>
      <c r="Q194" s="120"/>
      <c r="R194" s="120"/>
    </row>
    <row r="195" spans="12:18" x14ac:dyDescent="0.2">
      <c r="L195" s="42"/>
      <c r="M195" s="9"/>
      <c r="N195" s="127"/>
      <c r="P195" s="120"/>
      <c r="Q195" s="120"/>
      <c r="R195" s="120"/>
    </row>
    <row r="196" spans="12:18" x14ac:dyDescent="0.2">
      <c r="L196" s="42"/>
      <c r="M196" s="9"/>
      <c r="N196" s="127"/>
      <c r="P196" s="120"/>
      <c r="Q196" s="120"/>
      <c r="R196" s="120"/>
    </row>
    <row r="197" spans="12:18" x14ac:dyDescent="0.2">
      <c r="L197" s="42"/>
      <c r="M197" s="9"/>
      <c r="N197" s="127"/>
      <c r="P197" s="120"/>
      <c r="Q197" s="120"/>
      <c r="R197" s="120"/>
    </row>
    <row r="198" spans="12:18" x14ac:dyDescent="0.2">
      <c r="L198" s="42"/>
      <c r="M198" s="9"/>
      <c r="N198" s="127"/>
      <c r="P198" s="120"/>
      <c r="Q198" s="120"/>
      <c r="R198" s="120"/>
    </row>
    <row r="199" spans="12:18" x14ac:dyDescent="0.2">
      <c r="L199" s="42"/>
      <c r="M199" s="9"/>
      <c r="N199" s="127"/>
      <c r="P199" s="120"/>
      <c r="Q199" s="120"/>
      <c r="R199" s="120"/>
    </row>
    <row r="200" spans="12:18" x14ac:dyDescent="0.2">
      <c r="L200" s="42"/>
      <c r="M200" s="9"/>
      <c r="N200" s="127"/>
      <c r="P200" s="120"/>
      <c r="Q200" s="120"/>
      <c r="R200" s="120"/>
    </row>
    <row r="201" spans="12:18" x14ac:dyDescent="0.2">
      <c r="L201" s="42"/>
      <c r="M201" s="9"/>
      <c r="N201" s="127"/>
      <c r="P201" s="120"/>
      <c r="Q201" s="120"/>
      <c r="R201" s="120"/>
    </row>
    <row r="202" spans="12:18" x14ac:dyDescent="0.2">
      <c r="L202" s="42"/>
      <c r="M202" s="9"/>
      <c r="N202" s="127"/>
      <c r="P202" s="120"/>
      <c r="Q202" s="120"/>
      <c r="R202" s="120"/>
    </row>
    <row r="203" spans="12:18" x14ac:dyDescent="0.2">
      <c r="L203" s="42"/>
      <c r="M203" s="9"/>
      <c r="N203" s="127"/>
      <c r="P203" s="120"/>
      <c r="Q203" s="120"/>
      <c r="R203" s="120"/>
    </row>
    <row r="204" spans="12:18" x14ac:dyDescent="0.2">
      <c r="L204" s="42"/>
      <c r="M204" s="9"/>
      <c r="N204" s="127"/>
      <c r="P204" s="120"/>
      <c r="Q204" s="120"/>
      <c r="R204" s="120"/>
    </row>
    <row r="205" spans="12:18" x14ac:dyDescent="0.2">
      <c r="L205" s="42"/>
      <c r="M205" s="9"/>
      <c r="N205" s="127"/>
      <c r="P205" s="120"/>
      <c r="Q205" s="120"/>
      <c r="R205" s="120"/>
    </row>
    <row r="206" spans="12:18" x14ac:dyDescent="0.2">
      <c r="L206" s="42"/>
      <c r="M206" s="9"/>
      <c r="N206" s="127"/>
      <c r="P206" s="120"/>
      <c r="Q206" s="120"/>
      <c r="R206" s="120"/>
    </row>
    <row r="207" spans="12:18" x14ac:dyDescent="0.2">
      <c r="L207" s="42"/>
      <c r="M207" s="9"/>
      <c r="N207" s="127"/>
      <c r="P207" s="120"/>
      <c r="Q207" s="120"/>
      <c r="R207" s="120"/>
    </row>
    <row r="208" spans="12:18" x14ac:dyDescent="0.2">
      <c r="L208" s="42"/>
      <c r="M208" s="9"/>
      <c r="N208" s="127"/>
      <c r="P208" s="120"/>
      <c r="Q208" s="120"/>
      <c r="R208" s="120"/>
    </row>
    <row r="209" spans="12:18" x14ac:dyDescent="0.2">
      <c r="L209" s="42"/>
      <c r="M209" s="9"/>
      <c r="N209" s="127"/>
      <c r="P209" s="120"/>
      <c r="Q209" s="120"/>
      <c r="R209" s="120"/>
    </row>
    <row r="210" spans="12:18" x14ac:dyDescent="0.2">
      <c r="L210" s="42"/>
      <c r="M210" s="9"/>
      <c r="N210" s="127"/>
      <c r="P210" s="120"/>
      <c r="Q210" s="120"/>
      <c r="R210" s="120"/>
    </row>
    <row r="211" spans="12:18" x14ac:dyDescent="0.2">
      <c r="L211" s="42"/>
      <c r="M211" s="9"/>
      <c r="N211" s="128"/>
      <c r="P211" s="120"/>
      <c r="Q211" s="120"/>
      <c r="R211" s="120"/>
    </row>
    <row r="212" spans="12:18" x14ac:dyDescent="0.2">
      <c r="L212" s="42"/>
      <c r="M212" s="9"/>
      <c r="N212" s="128"/>
      <c r="P212" s="120"/>
      <c r="Q212" s="120"/>
      <c r="R212" s="120"/>
    </row>
    <row r="213" spans="12:18" x14ac:dyDescent="0.2">
      <c r="L213" s="42"/>
      <c r="M213" s="9"/>
      <c r="N213" s="127"/>
      <c r="P213" s="120"/>
      <c r="Q213" s="120"/>
      <c r="R213" s="120"/>
    </row>
    <row r="214" spans="12:18" x14ac:dyDescent="0.2">
      <c r="L214" s="42"/>
      <c r="M214" s="9"/>
      <c r="N214" s="127"/>
      <c r="P214" s="120"/>
      <c r="Q214" s="120"/>
      <c r="R214" s="120"/>
    </row>
    <row r="215" spans="12:18" x14ac:dyDescent="0.2">
      <c r="L215" s="42"/>
      <c r="M215" s="9"/>
      <c r="N215" s="127"/>
      <c r="P215" s="120"/>
      <c r="Q215" s="120"/>
      <c r="R215" s="120"/>
    </row>
    <row r="216" spans="12:18" x14ac:dyDescent="0.2">
      <c r="L216" s="42"/>
      <c r="M216" s="9"/>
      <c r="N216" s="127"/>
      <c r="P216" s="120"/>
      <c r="Q216" s="120"/>
      <c r="R216" s="120"/>
    </row>
    <row r="217" spans="12:18" x14ac:dyDescent="0.2">
      <c r="L217" s="42"/>
      <c r="M217" s="9"/>
      <c r="N217" s="127"/>
      <c r="P217" s="120"/>
      <c r="Q217" s="120"/>
      <c r="R217" s="120"/>
    </row>
    <row r="218" spans="12:18" x14ac:dyDescent="0.2">
      <c r="L218" s="42"/>
      <c r="M218" s="9"/>
      <c r="N218" s="127"/>
      <c r="P218" s="120"/>
      <c r="Q218" s="120"/>
      <c r="R218" s="120"/>
    </row>
    <row r="219" spans="12:18" x14ac:dyDescent="0.2">
      <c r="L219" s="42"/>
      <c r="M219" s="9"/>
      <c r="N219" s="127"/>
      <c r="P219" s="120"/>
      <c r="Q219" s="120"/>
      <c r="R219" s="120"/>
    </row>
    <row r="220" spans="12:18" x14ac:dyDescent="0.2">
      <c r="L220" s="42"/>
      <c r="M220" s="9"/>
      <c r="N220" s="127"/>
      <c r="P220" s="120"/>
      <c r="Q220" s="120"/>
      <c r="R220" s="120"/>
    </row>
    <row r="221" spans="12:18" x14ac:dyDescent="0.2">
      <c r="L221" s="42"/>
      <c r="M221" s="9"/>
      <c r="N221" s="127"/>
      <c r="P221" s="120"/>
      <c r="Q221" s="120"/>
      <c r="R221" s="120"/>
    </row>
    <row r="222" spans="12:18" x14ac:dyDescent="0.2">
      <c r="L222" s="42"/>
      <c r="M222" s="9"/>
      <c r="N222" s="127"/>
      <c r="P222" s="120"/>
      <c r="Q222" s="120"/>
      <c r="R222" s="120"/>
    </row>
    <row r="223" spans="12:18" x14ac:dyDescent="0.2">
      <c r="L223" s="42"/>
      <c r="M223" s="9"/>
      <c r="N223" s="127"/>
      <c r="P223" s="120"/>
      <c r="Q223" s="120"/>
      <c r="R223" s="120"/>
    </row>
    <row r="224" spans="12:18" x14ac:dyDescent="0.2">
      <c r="L224" s="42"/>
      <c r="M224" s="9"/>
      <c r="N224" s="127"/>
      <c r="P224" s="120"/>
      <c r="Q224" s="120"/>
      <c r="R224" s="120"/>
    </row>
    <row r="225" spans="12:18" x14ac:dyDescent="0.2">
      <c r="L225" s="42"/>
      <c r="M225" s="9"/>
      <c r="N225" s="127"/>
      <c r="P225" s="120"/>
      <c r="Q225" s="120"/>
      <c r="R225" s="120"/>
    </row>
    <row r="226" spans="12:18" x14ac:dyDescent="0.2">
      <c r="L226" s="42"/>
      <c r="M226" s="9"/>
      <c r="N226" s="127"/>
      <c r="P226" s="120"/>
      <c r="Q226" s="120"/>
      <c r="R226" s="120"/>
    </row>
    <row r="227" spans="12:18" x14ac:dyDescent="0.2">
      <c r="L227" s="42"/>
      <c r="M227" s="9"/>
      <c r="N227" s="127"/>
      <c r="P227" s="120"/>
      <c r="Q227" s="120"/>
      <c r="R227" s="120"/>
    </row>
    <row r="228" spans="12:18" x14ac:dyDescent="0.2">
      <c r="L228" s="42"/>
      <c r="M228" s="9"/>
      <c r="N228" s="127"/>
      <c r="P228" s="120"/>
      <c r="Q228" s="120"/>
      <c r="R228" s="120"/>
    </row>
    <row r="229" spans="12:18" x14ac:dyDescent="0.2">
      <c r="L229" s="42"/>
      <c r="M229" s="9"/>
      <c r="N229" s="127"/>
      <c r="P229" s="120"/>
      <c r="Q229" s="120"/>
      <c r="R229" s="120"/>
    </row>
    <row r="230" spans="12:18" x14ac:dyDescent="0.2">
      <c r="L230" s="42"/>
      <c r="M230" s="9"/>
      <c r="N230" s="127"/>
      <c r="P230" s="120"/>
      <c r="Q230" s="120"/>
      <c r="R230" s="120"/>
    </row>
    <row r="231" spans="12:18" x14ac:dyDescent="0.2">
      <c r="L231" s="42"/>
      <c r="M231" s="9"/>
      <c r="N231" s="127"/>
      <c r="P231" s="120"/>
      <c r="Q231" s="120"/>
      <c r="R231" s="120"/>
    </row>
    <row r="232" spans="12:18" x14ac:dyDescent="0.2">
      <c r="L232" s="42"/>
      <c r="M232" s="9"/>
      <c r="N232" s="127"/>
      <c r="P232" s="120"/>
      <c r="Q232" s="120"/>
      <c r="R232" s="120"/>
    </row>
    <row r="233" spans="12:18" x14ac:dyDescent="0.2">
      <c r="L233" s="42"/>
      <c r="M233" s="9"/>
      <c r="N233" s="127"/>
      <c r="P233" s="120"/>
      <c r="Q233" s="120"/>
      <c r="R233" s="120"/>
    </row>
    <row r="234" spans="12:18" x14ac:dyDescent="0.2">
      <c r="L234" s="42"/>
      <c r="M234" s="9"/>
      <c r="N234" s="127"/>
      <c r="P234" s="120"/>
      <c r="Q234" s="120"/>
      <c r="R234" s="120"/>
    </row>
    <row r="235" spans="12:18" x14ac:dyDescent="0.2">
      <c r="L235" s="42"/>
      <c r="M235" s="9"/>
      <c r="N235" s="127"/>
      <c r="P235" s="120"/>
      <c r="Q235" s="120"/>
      <c r="R235" s="120"/>
    </row>
    <row r="236" spans="12:18" x14ac:dyDescent="0.2">
      <c r="L236" s="42"/>
      <c r="M236" s="9"/>
      <c r="N236" s="127"/>
      <c r="P236" s="120"/>
      <c r="Q236" s="120"/>
      <c r="R236" s="120"/>
    </row>
    <row r="237" spans="12:18" x14ac:dyDescent="0.2">
      <c r="L237" s="42"/>
      <c r="M237" s="9"/>
      <c r="N237" s="127"/>
      <c r="P237" s="120"/>
      <c r="Q237" s="120"/>
      <c r="R237" s="120"/>
    </row>
    <row r="238" spans="12:18" x14ac:dyDescent="0.2">
      <c r="L238" s="42"/>
      <c r="M238" s="9"/>
      <c r="N238" s="127"/>
      <c r="P238" s="120"/>
      <c r="Q238" s="120"/>
      <c r="R238" s="120"/>
    </row>
    <row r="239" spans="12:18" x14ac:dyDescent="0.2">
      <c r="L239" s="42"/>
      <c r="M239" s="9"/>
      <c r="N239" s="127"/>
      <c r="P239" s="120"/>
      <c r="Q239" s="120"/>
      <c r="R239" s="120"/>
    </row>
    <row r="240" spans="12:18" x14ac:dyDescent="0.2">
      <c r="L240" s="42"/>
      <c r="M240" s="9"/>
      <c r="N240" s="127"/>
      <c r="P240" s="120"/>
      <c r="Q240" s="120"/>
      <c r="R240" s="120"/>
    </row>
    <row r="241" spans="12:18" x14ac:dyDescent="0.2">
      <c r="L241" s="42"/>
      <c r="M241" s="9"/>
      <c r="N241" s="127"/>
      <c r="P241" s="120"/>
      <c r="Q241" s="120"/>
      <c r="R241" s="120"/>
    </row>
    <row r="242" spans="12:18" ht="15" customHeight="1" x14ac:dyDescent="0.2">
      <c r="L242" s="42"/>
      <c r="M242" s="9"/>
      <c r="N242" s="128"/>
      <c r="P242" s="120"/>
      <c r="Q242" s="120"/>
      <c r="R242" s="120"/>
    </row>
    <row r="243" spans="12:18" ht="15" customHeight="1" x14ac:dyDescent="0.2">
      <c r="L243" s="9"/>
      <c r="M243" s="9"/>
      <c r="N243" s="127"/>
      <c r="P243" s="120"/>
      <c r="Q243" s="120"/>
      <c r="R243" s="120"/>
    </row>
    <row r="244" spans="12:18" ht="15" customHeight="1" x14ac:dyDescent="0.2">
      <c r="L244" s="9"/>
      <c r="M244" s="9"/>
      <c r="N244" s="127"/>
      <c r="P244" s="120"/>
      <c r="Q244" s="120"/>
      <c r="R244" s="120"/>
    </row>
    <row r="245" spans="12:18" x14ac:dyDescent="0.2">
      <c r="L245" s="42"/>
      <c r="M245" s="9"/>
      <c r="N245" s="127"/>
      <c r="P245" s="120"/>
      <c r="Q245" s="120"/>
      <c r="R245" s="120"/>
    </row>
    <row r="246" spans="12:18" x14ac:dyDescent="0.2">
      <c r="L246" s="42"/>
      <c r="M246" s="42"/>
    </row>
    <row r="247" spans="12:18" ht="15" customHeight="1" x14ac:dyDescent="0.2">
      <c r="L247" s="42"/>
      <c r="M247" s="42"/>
    </row>
    <row r="248" spans="12:18" x14ac:dyDescent="0.2">
      <c r="L248" s="42"/>
      <c r="M248" s="42"/>
    </row>
    <row r="249" spans="12:18" ht="18.75" customHeight="1" x14ac:dyDescent="0.2">
      <c r="L249" s="42"/>
      <c r="M249" s="42"/>
    </row>
    <row r="250" spans="12:18" ht="14.25" customHeight="1" x14ac:dyDescent="0.2">
      <c r="L250" s="42"/>
      <c r="M250" s="42"/>
    </row>
    <row r="251" spans="12:18" x14ac:dyDescent="0.2">
      <c r="L251" s="42"/>
      <c r="M251" s="42"/>
    </row>
    <row r="252" spans="12:18" x14ac:dyDescent="0.2">
      <c r="L252" s="42"/>
      <c r="M252" s="42"/>
    </row>
    <row r="253" spans="12:18" x14ac:dyDescent="0.2">
      <c r="L253" s="42"/>
      <c r="M253" s="42"/>
    </row>
    <row r="254" spans="12:18" x14ac:dyDescent="0.2">
      <c r="L254" s="42"/>
      <c r="M254" s="42"/>
    </row>
    <row r="255" spans="12:18" x14ac:dyDescent="0.2">
      <c r="L255" s="42"/>
      <c r="M255" s="42"/>
    </row>
    <row r="256" spans="12:18" x14ac:dyDescent="0.2">
      <c r="L256" s="42"/>
      <c r="M256" s="42"/>
    </row>
    <row r="257" spans="12:13" x14ac:dyDescent="0.2">
      <c r="L257" s="42"/>
      <c r="M257" s="42"/>
    </row>
    <row r="258" spans="12:13" x14ac:dyDescent="0.2">
      <c r="L258" s="42"/>
      <c r="M258" s="42"/>
    </row>
    <row r="259" spans="12:13" x14ac:dyDescent="0.2">
      <c r="L259" s="42"/>
      <c r="M259" s="42"/>
    </row>
    <row r="260" spans="12:13" x14ac:dyDescent="0.2">
      <c r="L260" s="42"/>
      <c r="M260" s="42"/>
    </row>
    <row r="261" spans="12:13" x14ac:dyDescent="0.2">
      <c r="L261" s="42"/>
      <c r="M261" s="42"/>
    </row>
    <row r="262" spans="12:13" x14ac:dyDescent="0.2">
      <c r="L262" s="42"/>
      <c r="M262" s="42"/>
    </row>
    <row r="263" spans="12:13" x14ac:dyDescent="0.2">
      <c r="L263" s="10"/>
      <c r="M263" s="10"/>
    </row>
    <row r="264" spans="12:13" x14ac:dyDescent="0.2">
      <c r="L264" s="10"/>
      <c r="M264" s="10"/>
    </row>
  </sheetData>
  <sheetProtection algorithmName="SHA-512" hashValue="qzMmz9ZoSjH5Hw2IJd2TbCX83OZvDVzDz+tR3Yg4CgI5KMAUfJcy+n+ZqwpZIN/ayXp4EPLce3cIs1+Oxx5J/Q==" saltValue="Qc7DQnbq0dhrHCaHMvLRjQ==" spinCount="100000" sheet="1" objects="1" scenarios="1"/>
  <autoFilter ref="A7:J50"/>
  <mergeCells count="14">
    <mergeCell ref="A1:K1"/>
    <mergeCell ref="B2:K2"/>
    <mergeCell ref="B3:K3"/>
    <mergeCell ref="A4:J4"/>
    <mergeCell ref="C5:C6"/>
    <mergeCell ref="D5:D6"/>
    <mergeCell ref="B5:B6"/>
    <mergeCell ref="A5:A6"/>
    <mergeCell ref="K5:K6"/>
    <mergeCell ref="G9:I9"/>
    <mergeCell ref="G10:I10"/>
    <mergeCell ref="H5:J5"/>
    <mergeCell ref="E5:G5"/>
    <mergeCell ref="A35:J35"/>
  </mergeCells>
  <printOptions horizontalCentered="1"/>
  <pageMargins left="0.51181102362204722" right="0.51181102362204722" top="0.74803149606299213" bottom="0.35433070866141736" header="0.15748031496062992" footer="0.31496062992125984"/>
  <pageSetup paperSize="9" scale="68" orientation="landscape" verticalDpi="4294967293" r:id="rId1"/>
  <headerFooter>
    <oddHeader xml:space="preserve">&amp;C&amp;12OBRA: Prédio F - ILUMINAÇÃO
USP - INSTITUTO DE ENERGIA E AMBIENTE
</oddHeader>
    <oddFooter>&amp;CSÃO PAULO.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>
      <selection activeCell="I22" sqref="I22"/>
    </sheetView>
  </sheetViews>
  <sheetFormatPr defaultRowHeight="12.75" x14ac:dyDescent="0.2"/>
  <cols>
    <col min="1" max="1" width="8.5" customWidth="1"/>
    <col min="2" max="2" width="39.6640625" customWidth="1"/>
    <col min="3" max="3" width="14.5" customWidth="1"/>
    <col min="4" max="4" width="7.83203125" customWidth="1"/>
    <col min="5" max="5" width="14.5" customWidth="1"/>
    <col min="6" max="6" width="8.33203125" customWidth="1"/>
    <col min="7" max="7" width="16.33203125" customWidth="1"/>
  </cols>
  <sheetData>
    <row r="1" spans="1:9" ht="13.5" thickBot="1" x14ac:dyDescent="0.25"/>
    <row r="2" spans="1:9" ht="27" customHeight="1" thickBot="1" x14ac:dyDescent="0.25">
      <c r="A2" s="193" t="s">
        <v>17</v>
      </c>
      <c r="B2" s="194"/>
      <c r="C2" s="194"/>
      <c r="D2" s="194"/>
      <c r="E2" s="194"/>
      <c r="F2" s="194"/>
      <c r="G2" s="195"/>
    </row>
    <row r="3" spans="1:9" ht="5.25" customHeight="1" thickBot="1" x14ac:dyDescent="0.25">
      <c r="A3" s="44"/>
      <c r="B3" s="134"/>
      <c r="C3" s="135"/>
      <c r="D3" s="136"/>
      <c r="E3" s="136"/>
      <c r="F3" s="136"/>
      <c r="G3" s="136"/>
    </row>
    <row r="4" spans="1:9" ht="30.75" customHeight="1" x14ac:dyDescent="0.2">
      <c r="A4" s="47" t="s">
        <v>11</v>
      </c>
      <c r="B4" s="197" t="s">
        <v>70</v>
      </c>
      <c r="C4" s="198"/>
      <c r="D4" s="198"/>
      <c r="E4" s="198"/>
      <c r="F4" s="198"/>
      <c r="G4" s="199"/>
    </row>
    <row r="5" spans="1:9" ht="34.5" customHeight="1" thickBot="1" x14ac:dyDescent="0.25">
      <c r="A5" s="48" t="s">
        <v>12</v>
      </c>
      <c r="B5" s="200" t="s">
        <v>71</v>
      </c>
      <c r="C5" s="201"/>
      <c r="D5" s="201"/>
      <c r="E5" s="201"/>
      <c r="F5" s="201"/>
      <c r="G5" s="202"/>
    </row>
    <row r="6" spans="1:9" ht="4.5" customHeight="1" thickBot="1" x14ac:dyDescent="0.25">
      <c r="A6" s="137"/>
      <c r="B6" s="138"/>
      <c r="C6" s="139"/>
      <c r="D6" s="136"/>
      <c r="E6" s="136"/>
      <c r="F6" s="136"/>
      <c r="G6" s="136"/>
    </row>
    <row r="7" spans="1:9" ht="18.75" customHeight="1" thickBot="1" x14ac:dyDescent="0.25">
      <c r="A7" s="140" t="s">
        <v>13</v>
      </c>
      <c r="B7" s="141" t="s">
        <v>14</v>
      </c>
      <c r="C7" s="203" t="s">
        <v>18</v>
      </c>
      <c r="D7" s="204"/>
      <c r="E7" s="196" t="s">
        <v>19</v>
      </c>
      <c r="F7" s="196"/>
      <c r="G7" s="142" t="s">
        <v>15</v>
      </c>
    </row>
    <row r="8" spans="1:9" ht="15.95" customHeight="1" x14ac:dyDescent="0.2">
      <c r="A8" s="143">
        <v>1</v>
      </c>
      <c r="B8" s="144" t="s">
        <v>65</v>
      </c>
      <c r="C8" s="190"/>
      <c r="D8" s="191"/>
      <c r="E8" s="192"/>
      <c r="F8" s="145">
        <v>1</v>
      </c>
      <c r="G8" s="146"/>
    </row>
    <row r="9" spans="1:9" ht="15.95" customHeight="1" x14ac:dyDescent="0.2">
      <c r="A9" s="147">
        <v>2</v>
      </c>
      <c r="B9" s="148" t="s">
        <v>28</v>
      </c>
      <c r="C9" s="149">
        <v>4088.81</v>
      </c>
      <c r="D9" s="150">
        <v>0.45</v>
      </c>
      <c r="E9" s="151">
        <v>4997.43</v>
      </c>
      <c r="F9" s="150">
        <v>0.55000000000000004</v>
      </c>
      <c r="G9" s="152">
        <f>C9+E9</f>
        <v>9086.24</v>
      </c>
      <c r="I9" s="46"/>
    </row>
    <row r="10" spans="1:9" ht="15.95" customHeight="1" x14ac:dyDescent="0.2">
      <c r="A10" s="162">
        <v>3</v>
      </c>
      <c r="B10" s="144" t="s">
        <v>64</v>
      </c>
      <c r="C10" s="153">
        <v>22639.1</v>
      </c>
      <c r="D10" s="150">
        <v>0.45</v>
      </c>
      <c r="E10" s="149">
        <v>27670.01</v>
      </c>
      <c r="F10" s="150">
        <v>0.55000000000000004</v>
      </c>
      <c r="G10" s="152">
        <f t="shared" ref="G10:G11" si="0">C10+E10</f>
        <v>50309.11</v>
      </c>
      <c r="I10" s="46"/>
    </row>
    <row r="11" spans="1:9" ht="15.95" customHeight="1" x14ac:dyDescent="0.2">
      <c r="A11" s="161">
        <v>4</v>
      </c>
      <c r="B11" s="144" t="s">
        <v>63</v>
      </c>
      <c r="C11" s="153">
        <v>4587.28</v>
      </c>
      <c r="D11" s="150">
        <v>0.45</v>
      </c>
      <c r="E11" s="149">
        <v>5606.69</v>
      </c>
      <c r="F11" s="150">
        <v>0.55000000000000004</v>
      </c>
      <c r="G11" s="152">
        <f t="shared" si="0"/>
        <v>10193.969999999999</v>
      </c>
      <c r="I11" s="46"/>
    </row>
    <row r="12" spans="1:9" ht="15.95" customHeight="1" thickBot="1" x14ac:dyDescent="0.25">
      <c r="A12" s="154"/>
      <c r="B12" s="155"/>
      <c r="C12" s="153"/>
      <c r="D12" s="150"/>
      <c r="E12" s="149"/>
      <c r="F12" s="150"/>
      <c r="G12" s="156"/>
      <c r="I12" s="46"/>
    </row>
    <row r="13" spans="1:9" ht="21.75" customHeight="1" thickBot="1" x14ac:dyDescent="0.25">
      <c r="A13" s="188" t="s">
        <v>16</v>
      </c>
      <c r="B13" s="189"/>
      <c r="C13" s="157">
        <f>SUM(C8:C12)</f>
        <v>31315.19</v>
      </c>
      <c r="D13" s="158">
        <v>0.45</v>
      </c>
      <c r="E13" s="159">
        <f>SUM(E9:E12)</f>
        <v>38274.129999999997</v>
      </c>
      <c r="F13" s="158">
        <v>0.55000000000000004</v>
      </c>
      <c r="G13" s="160">
        <f>SUM(G8:G12)</f>
        <v>69589.319999999992</v>
      </c>
    </row>
    <row r="14" spans="1:9" x14ac:dyDescent="0.2">
      <c r="A14" s="6"/>
      <c r="B14" s="6"/>
      <c r="C14" s="6"/>
    </row>
    <row r="15" spans="1:9" x14ac:dyDescent="0.2">
      <c r="B15" t="s">
        <v>66</v>
      </c>
    </row>
    <row r="16" spans="1:9" x14ac:dyDescent="0.2">
      <c r="B16" t="s">
        <v>67</v>
      </c>
    </row>
    <row r="23" spans="2:2" x14ac:dyDescent="0.2">
      <c r="B23" s="121" t="s">
        <v>68</v>
      </c>
    </row>
    <row r="24" spans="2:2" x14ac:dyDescent="0.2">
      <c r="B24" s="121" t="s">
        <v>69</v>
      </c>
    </row>
  </sheetData>
  <sheetProtection algorithmName="SHA-512" hashValue="3fAtGBpPq+35hE2N8zq5uLkv7Gs1VV025uE8hPAU9QX4XlTynqn9hGLT5tARmpbc6M6vHRIbXIZJBT9h7yEiAA==" saltValue="iXFA9FKn9Mzr7sehkqFP/w==" spinCount="100000" sheet="1" objects="1" scenarios="1"/>
  <mergeCells count="7">
    <mergeCell ref="A13:B13"/>
    <mergeCell ref="C8:E8"/>
    <mergeCell ref="A2:G2"/>
    <mergeCell ref="E7:F7"/>
    <mergeCell ref="B4:G4"/>
    <mergeCell ref="B5:G5"/>
    <mergeCell ref="C7:D7"/>
  </mergeCells>
  <phoneticPr fontId="25" type="noConversion"/>
  <printOptions horizontalCentered="1" verticalCentered="1"/>
  <pageMargins left="0.31496062992125984" right="0.31496062992125984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Plan_Orç</vt:lpstr>
      <vt:lpstr>Fisico Financ</vt:lpstr>
      <vt:lpstr>'Fisico Financ'!Area_de_impressao</vt:lpstr>
      <vt:lpstr>Plan_Orç!Area_de_impressao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Selma Maria de Oliveira Fiuza</cp:lastModifiedBy>
  <cp:lastPrinted>2025-02-18T00:05:46Z</cp:lastPrinted>
  <dcterms:created xsi:type="dcterms:W3CDTF">2017-11-23T18:50:16Z</dcterms:created>
  <dcterms:modified xsi:type="dcterms:W3CDTF">2025-04-07T12:17:49Z</dcterms:modified>
</cp:coreProperties>
</file>